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lupajos\Desktop\Bazén úprava PD\Nové\"/>
    </mc:Choice>
  </mc:AlternateContent>
  <xr:revisionPtr revIDLastSave="0" documentId="13_ncr:1_{C764D551-3AD3-47CE-BBA8-F37052C1D8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nergocentrum 2.7" sheetId="4" r:id="rId1"/>
    <sheet name="List2" sheetId="2" r:id="rId2"/>
    <sheet name="List3" sheetId="3" r:id="rId3"/>
  </sheets>
  <definedNames>
    <definedName name="_xlnm.Print_Area" localSheetId="0">'Energocentrum 2.7'!$A$3:$K$257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4" i="4" l="1"/>
  <c r="G214" i="4"/>
  <c r="I147" i="4"/>
  <c r="G147" i="4"/>
  <c r="G159" i="4"/>
  <c r="I159" i="4"/>
  <c r="I215" i="4"/>
  <c r="G215" i="4"/>
  <c r="I251" i="4"/>
  <c r="G251" i="4"/>
  <c r="J159" i="4" l="1"/>
  <c r="J214" i="4"/>
  <c r="J215" i="4"/>
  <c r="J147" i="4"/>
  <c r="J251" i="4"/>
  <c r="I218" i="4"/>
  <c r="G218" i="4"/>
  <c r="G181" i="4"/>
  <c r="I186" i="4"/>
  <c r="G186" i="4"/>
  <c r="I108" i="4"/>
  <c r="G108" i="4"/>
  <c r="E107" i="4"/>
  <c r="I107" i="4" s="1"/>
  <c r="E106" i="4"/>
  <c r="I252" i="4"/>
  <c r="G252" i="4"/>
  <c r="I250" i="4"/>
  <c r="G250" i="4"/>
  <c r="I249" i="4"/>
  <c r="G249" i="4"/>
  <c r="G220" i="4"/>
  <c r="I188" i="4"/>
  <c r="G188" i="4"/>
  <c r="I127" i="4"/>
  <c r="G127" i="4"/>
  <c r="I233" i="4"/>
  <c r="G233" i="4"/>
  <c r="I109" i="4"/>
  <c r="G109" i="4"/>
  <c r="I27" i="4"/>
  <c r="G27" i="4"/>
  <c r="G167" i="4"/>
  <c r="I185" i="4"/>
  <c r="G185" i="4"/>
  <c r="I184" i="4"/>
  <c r="G184" i="4"/>
  <c r="I183" i="4"/>
  <c r="G183" i="4"/>
  <c r="I182" i="4"/>
  <c r="G182" i="4"/>
  <c r="I181" i="4"/>
  <c r="I180" i="4"/>
  <c r="G180" i="4"/>
  <c r="I179" i="4"/>
  <c r="G179" i="4"/>
  <c r="I178" i="4"/>
  <c r="G178" i="4"/>
  <c r="I177" i="4"/>
  <c r="G177" i="4"/>
  <c r="I173" i="4"/>
  <c r="G173" i="4"/>
  <c r="I167" i="4"/>
  <c r="I166" i="4"/>
  <c r="G166" i="4"/>
  <c r="I171" i="4"/>
  <c r="G171" i="4"/>
  <c r="I170" i="4"/>
  <c r="G170" i="4"/>
  <c r="I169" i="4"/>
  <c r="G169" i="4"/>
  <c r="I168" i="4"/>
  <c r="G168" i="4"/>
  <c r="I187" i="4"/>
  <c r="G187" i="4"/>
  <c r="I176" i="4"/>
  <c r="G176" i="4"/>
  <c r="I175" i="4"/>
  <c r="G175" i="4"/>
  <c r="I174" i="4"/>
  <c r="G174" i="4"/>
  <c r="I172" i="4"/>
  <c r="G172" i="4"/>
  <c r="I217" i="4"/>
  <c r="G217" i="4"/>
  <c r="E102" i="4"/>
  <c r="I104" i="4"/>
  <c r="E103" i="4"/>
  <c r="I17" i="4"/>
  <c r="G17" i="4"/>
  <c r="I16" i="4"/>
  <c r="G16" i="4"/>
  <c r="I18" i="4"/>
  <c r="G18" i="4"/>
  <c r="I189" i="4"/>
  <c r="G189" i="4"/>
  <c r="I145" i="4"/>
  <c r="G145" i="4"/>
  <c r="I135" i="4"/>
  <c r="G135" i="4"/>
  <c r="I134" i="4"/>
  <c r="G134" i="4"/>
  <c r="I133" i="4"/>
  <c r="G133" i="4"/>
  <c r="I212" i="4"/>
  <c r="G212" i="4"/>
  <c r="I228" i="4"/>
  <c r="G228" i="4"/>
  <c r="G143" i="4"/>
  <c r="I143" i="4"/>
  <c r="G61" i="4"/>
  <c r="I219" i="4"/>
  <c r="G219" i="4"/>
  <c r="I216" i="4"/>
  <c r="G216" i="4"/>
  <c r="I213" i="4"/>
  <c r="G213" i="4"/>
  <c r="I198" i="4"/>
  <c r="G198" i="4"/>
  <c r="I76" i="4"/>
  <c r="G76" i="4"/>
  <c r="I238" i="4"/>
  <c r="G238" i="4"/>
  <c r="I229" i="4"/>
  <c r="G229" i="4"/>
  <c r="I227" i="4"/>
  <c r="G227" i="4"/>
  <c r="I67" i="4"/>
  <c r="G67" i="4"/>
  <c r="G53" i="4"/>
  <c r="I121" i="4"/>
  <c r="G121" i="4"/>
  <c r="E225" i="4"/>
  <c r="I225" i="4" s="1"/>
  <c r="A15" i="4"/>
  <c r="A16" i="4" s="1"/>
  <c r="A17" i="4" s="1"/>
  <c r="A18" i="4" s="1"/>
  <c r="A21" i="4" s="1"/>
  <c r="G15" i="4"/>
  <c r="I15" i="4"/>
  <c r="I32" i="4"/>
  <c r="G32" i="4"/>
  <c r="I31" i="4"/>
  <c r="G31" i="4"/>
  <c r="I30" i="4"/>
  <c r="G30" i="4"/>
  <c r="I29" i="4"/>
  <c r="G29" i="4"/>
  <c r="I28" i="4"/>
  <c r="G28" i="4"/>
  <c r="I26" i="4"/>
  <c r="G26" i="4"/>
  <c r="I25" i="4"/>
  <c r="G25" i="4"/>
  <c r="I24" i="4"/>
  <c r="G24" i="4"/>
  <c r="I23" i="4"/>
  <c r="G23" i="4"/>
  <c r="I22" i="4"/>
  <c r="G22" i="4"/>
  <c r="I21" i="4"/>
  <c r="G21" i="4"/>
  <c r="I72" i="4"/>
  <c r="I71" i="4"/>
  <c r="I237" i="4"/>
  <c r="I239" i="4"/>
  <c r="G239" i="4"/>
  <c r="I38" i="4"/>
  <c r="G38" i="4"/>
  <c r="G201" i="4"/>
  <c r="I201" i="4"/>
  <c r="I200" i="4"/>
  <c r="G200" i="4"/>
  <c r="I199" i="4"/>
  <c r="G199" i="4"/>
  <c r="I197" i="4"/>
  <c r="I193" i="4"/>
  <c r="G193" i="4"/>
  <c r="G197" i="4"/>
  <c r="I196" i="4"/>
  <c r="G196" i="4"/>
  <c r="I195" i="4"/>
  <c r="G195" i="4"/>
  <c r="I68" i="4"/>
  <c r="G68" i="4"/>
  <c r="I14" i="4"/>
  <c r="G14" i="4"/>
  <c r="I63" i="4"/>
  <c r="G63" i="4"/>
  <c r="I65" i="4"/>
  <c r="G65" i="4"/>
  <c r="I61" i="4"/>
  <c r="I58" i="4"/>
  <c r="G58" i="4"/>
  <c r="I57" i="4"/>
  <c r="G57" i="4"/>
  <c r="I55" i="4"/>
  <c r="G55" i="4"/>
  <c r="I221" i="4"/>
  <c r="G221" i="4"/>
  <c r="I122" i="4"/>
  <c r="G122" i="4"/>
  <c r="I205" i="4"/>
  <c r="G205" i="4"/>
  <c r="I204" i="4"/>
  <c r="G204" i="4"/>
  <c r="G206" i="4"/>
  <c r="I206" i="4"/>
  <c r="I234" i="4"/>
  <c r="G234" i="4"/>
  <c r="I232" i="4"/>
  <c r="G232" i="4"/>
  <c r="I231" i="4"/>
  <c r="G231" i="4"/>
  <c r="I230" i="4"/>
  <c r="G230" i="4"/>
  <c r="I226" i="4"/>
  <c r="G226" i="4"/>
  <c r="G202" i="4"/>
  <c r="I203" i="4"/>
  <c r="G203" i="4"/>
  <c r="I202" i="4"/>
  <c r="I207" i="4"/>
  <c r="G207" i="4"/>
  <c r="I224" i="4"/>
  <c r="G224" i="4"/>
  <c r="I211" i="4"/>
  <c r="G211" i="4"/>
  <c r="I210" i="4"/>
  <c r="G210" i="4"/>
  <c r="I209" i="4"/>
  <c r="G209" i="4"/>
  <c r="I208" i="4"/>
  <c r="G208" i="4"/>
  <c r="I164" i="4"/>
  <c r="G164" i="4"/>
  <c r="I163" i="4"/>
  <c r="G163" i="4"/>
  <c r="I162" i="4"/>
  <c r="G162" i="4"/>
  <c r="I161" i="4"/>
  <c r="G161" i="4"/>
  <c r="I160" i="4"/>
  <c r="G160" i="4"/>
  <c r="I158" i="4"/>
  <c r="G158" i="4"/>
  <c r="I152" i="4"/>
  <c r="G152" i="4"/>
  <c r="I165" i="4"/>
  <c r="G165" i="4"/>
  <c r="I157" i="4"/>
  <c r="G157" i="4"/>
  <c r="I156" i="4"/>
  <c r="G156" i="4"/>
  <c r="I155" i="4"/>
  <c r="G155" i="4"/>
  <c r="I154" i="4"/>
  <c r="G154" i="4"/>
  <c r="I153" i="4"/>
  <c r="G153" i="4"/>
  <c r="I151" i="4"/>
  <c r="G151" i="4"/>
  <c r="I150" i="4"/>
  <c r="G150" i="4"/>
  <c r="I149" i="4"/>
  <c r="G149" i="4"/>
  <c r="I148" i="4"/>
  <c r="G148" i="4"/>
  <c r="I146" i="4"/>
  <c r="G146" i="4"/>
  <c r="I144" i="4"/>
  <c r="G144" i="4"/>
  <c r="I132" i="4"/>
  <c r="G132" i="4"/>
  <c r="I19" i="4" l="1"/>
  <c r="J218" i="4"/>
  <c r="I235" i="4"/>
  <c r="G33" i="4"/>
  <c r="I33" i="4"/>
  <c r="G19" i="4"/>
  <c r="J233" i="4"/>
  <c r="G107" i="4"/>
  <c r="J107" i="4" s="1"/>
  <c r="J186" i="4"/>
  <c r="I220" i="4"/>
  <c r="J220" i="4" s="1"/>
  <c r="J108" i="4"/>
  <c r="J249" i="4"/>
  <c r="J252" i="4"/>
  <c r="J250" i="4"/>
  <c r="J127" i="4"/>
  <c r="J188" i="4"/>
  <c r="J109" i="4"/>
  <c r="J181" i="4"/>
  <c r="J27" i="4"/>
  <c r="J178" i="4"/>
  <c r="J182" i="4"/>
  <c r="J184" i="4"/>
  <c r="J177" i="4"/>
  <c r="J183" i="4"/>
  <c r="J179" i="4"/>
  <c r="J185" i="4"/>
  <c r="J180" i="4"/>
  <c r="J176" i="4"/>
  <c r="J170" i="4"/>
  <c r="J187" i="4"/>
  <c r="J171" i="4"/>
  <c r="J173" i="4"/>
  <c r="J168" i="4"/>
  <c r="J169" i="4"/>
  <c r="J167" i="4"/>
  <c r="J166" i="4"/>
  <c r="J217" i="4"/>
  <c r="J174" i="4"/>
  <c r="J175" i="4"/>
  <c r="J172" i="4"/>
  <c r="J17" i="4"/>
  <c r="G104" i="4"/>
  <c r="J104" i="4" s="1"/>
  <c r="J16" i="4"/>
  <c r="A22" i="4"/>
  <c r="J18" i="4"/>
  <c r="J189" i="4"/>
  <c r="J145" i="4"/>
  <c r="J212" i="4"/>
  <c r="J228" i="4"/>
  <c r="J135" i="4"/>
  <c r="J134" i="4"/>
  <c r="J133" i="4"/>
  <c r="J28" i="4"/>
  <c r="J200" i="4"/>
  <c r="J121" i="4"/>
  <c r="J239" i="4"/>
  <c r="J209" i="4"/>
  <c r="J67" i="4"/>
  <c r="J143" i="4"/>
  <c r="J213" i="4"/>
  <c r="J25" i="4"/>
  <c r="J32" i="4"/>
  <c r="J15" i="4"/>
  <c r="J227" i="4"/>
  <c r="J201" i="4"/>
  <c r="J26" i="4"/>
  <c r="J229" i="4"/>
  <c r="J144" i="4"/>
  <c r="J163" i="4"/>
  <c r="J216" i="4"/>
  <c r="J196" i="4"/>
  <c r="J23" i="4"/>
  <c r="J30" i="4"/>
  <c r="J76" i="4"/>
  <c r="J24" i="4"/>
  <c r="J31" i="4"/>
  <c r="J198" i="4"/>
  <c r="J22" i="4"/>
  <c r="J29" i="4"/>
  <c r="G225" i="4"/>
  <c r="J225" i="4" s="1"/>
  <c r="J238" i="4"/>
  <c r="J219" i="4"/>
  <c r="J38" i="4"/>
  <c r="J21" i="4"/>
  <c r="J197" i="4"/>
  <c r="J199" i="4"/>
  <c r="J193" i="4"/>
  <c r="J195" i="4"/>
  <c r="J122" i="4"/>
  <c r="J68" i="4"/>
  <c r="J160" i="4"/>
  <c r="J151" i="4"/>
  <c r="J132" i="4"/>
  <c r="J150" i="4"/>
  <c r="J157" i="4"/>
  <c r="J226" i="4"/>
  <c r="J221" i="4"/>
  <c r="J232" i="4"/>
  <c r="J204" i="4"/>
  <c r="J57" i="4"/>
  <c r="J165" i="4"/>
  <c r="J154" i="4"/>
  <c r="J63" i="4"/>
  <c r="J231" i="4"/>
  <c r="J65" i="4"/>
  <c r="J202" i="4"/>
  <c r="J149" i="4"/>
  <c r="J156" i="4"/>
  <c r="J161" i="4"/>
  <c r="J210" i="4"/>
  <c r="J203" i="4"/>
  <c r="J146" i="4"/>
  <c r="J153" i="4"/>
  <c r="J152" i="4"/>
  <c r="J164" i="4"/>
  <c r="J207" i="4"/>
  <c r="J234" i="4"/>
  <c r="J205" i="4"/>
  <c r="J55" i="4"/>
  <c r="J162" i="4"/>
  <c r="J58" i="4"/>
  <c r="J211" i="4"/>
  <c r="J224" i="4"/>
  <c r="J206" i="4"/>
  <c r="J230" i="4"/>
  <c r="J14" i="4"/>
  <c r="J148" i="4"/>
  <c r="J155" i="4"/>
  <c r="J158" i="4"/>
  <c r="J208" i="4"/>
  <c r="J61" i="4"/>
  <c r="I56" i="4"/>
  <c r="G56" i="4"/>
  <c r="I119" i="4"/>
  <c r="G119" i="4"/>
  <c r="I118" i="4"/>
  <c r="G118" i="4"/>
  <c r="I113" i="4"/>
  <c r="G113" i="4"/>
  <c r="I81" i="4"/>
  <c r="G81" i="4"/>
  <c r="I120" i="4"/>
  <c r="G120" i="4"/>
  <c r="I97" i="4"/>
  <c r="G97" i="4"/>
  <c r="I100" i="4"/>
  <c r="G100" i="4"/>
  <c r="I99" i="4"/>
  <c r="G99" i="4"/>
  <c r="I98" i="4"/>
  <c r="G98" i="4"/>
  <c r="I96" i="4"/>
  <c r="G96" i="4"/>
  <c r="I95" i="4"/>
  <c r="G95" i="4"/>
  <c r="I51" i="4"/>
  <c r="G51" i="4"/>
  <c r="I194" i="4"/>
  <c r="G194" i="4"/>
  <c r="I192" i="4"/>
  <c r="G192" i="4"/>
  <c r="I142" i="4"/>
  <c r="G142" i="4"/>
  <c r="I141" i="4"/>
  <c r="G141" i="4"/>
  <c r="I140" i="4"/>
  <c r="G140" i="4"/>
  <c r="I139" i="4"/>
  <c r="G139" i="4"/>
  <c r="I138" i="4"/>
  <c r="G138" i="4"/>
  <c r="I137" i="4"/>
  <c r="G137" i="4"/>
  <c r="I136" i="4"/>
  <c r="G136" i="4"/>
  <c r="I131" i="4"/>
  <c r="G131" i="4"/>
  <c r="I128" i="4"/>
  <c r="G128" i="4"/>
  <c r="I126" i="4"/>
  <c r="G126" i="4"/>
  <c r="I125" i="4"/>
  <c r="G125" i="4"/>
  <c r="I124" i="4"/>
  <c r="G124" i="4"/>
  <c r="I123" i="4"/>
  <c r="G123" i="4"/>
  <c r="I91" i="4"/>
  <c r="G91" i="4"/>
  <c r="I79" i="4"/>
  <c r="G79" i="4"/>
  <c r="I78" i="4"/>
  <c r="G78" i="4"/>
  <c r="I222" i="4" l="1"/>
  <c r="G222" i="4"/>
  <c r="I190" i="4"/>
  <c r="G190" i="4"/>
  <c r="J235" i="4"/>
  <c r="J33" i="4"/>
  <c r="G235" i="4"/>
  <c r="J19" i="4"/>
  <c r="A23" i="4"/>
  <c r="A24" i="4" s="1"/>
  <c r="A25" i="4" s="1"/>
  <c r="A26" i="4" s="1"/>
  <c r="J138" i="4"/>
  <c r="J119" i="4"/>
  <c r="J100" i="4"/>
  <c r="J81" i="4"/>
  <c r="J128" i="4"/>
  <c r="J125" i="4"/>
  <c r="J136" i="4"/>
  <c r="J120" i="4"/>
  <c r="J56" i="4"/>
  <c r="J113" i="4"/>
  <c r="J118" i="4"/>
  <c r="J131" i="4"/>
  <c r="J141" i="4"/>
  <c r="J96" i="4"/>
  <c r="J98" i="4"/>
  <c r="J97" i="4"/>
  <c r="J99" i="4"/>
  <c r="J124" i="4"/>
  <c r="J51" i="4"/>
  <c r="J126" i="4"/>
  <c r="J192" i="4"/>
  <c r="J142" i="4"/>
  <c r="J95" i="4"/>
  <c r="J137" i="4"/>
  <c r="J123" i="4"/>
  <c r="J140" i="4"/>
  <c r="J139" i="4"/>
  <c r="J194" i="4"/>
  <c r="J78" i="4"/>
  <c r="J91" i="4"/>
  <c r="J79" i="4"/>
  <c r="I80" i="4"/>
  <c r="G80" i="4"/>
  <c r="I89" i="4"/>
  <c r="G89" i="4"/>
  <c r="I110" i="4"/>
  <c r="G110" i="4"/>
  <c r="I106" i="4"/>
  <c r="G106" i="4"/>
  <c r="I105" i="4"/>
  <c r="G105" i="4"/>
  <c r="I103" i="4"/>
  <c r="G103" i="4"/>
  <c r="I102" i="4"/>
  <c r="G102" i="4"/>
  <c r="I101" i="4"/>
  <c r="G101" i="4"/>
  <c r="I94" i="4"/>
  <c r="G94" i="4"/>
  <c r="I93" i="4"/>
  <c r="G93" i="4"/>
  <c r="I92" i="4"/>
  <c r="G92" i="4"/>
  <c r="I59" i="4"/>
  <c r="G59" i="4"/>
  <c r="G83" i="4"/>
  <c r="G84" i="4"/>
  <c r="G85" i="4"/>
  <c r="G86" i="4"/>
  <c r="G87" i="4"/>
  <c r="G88" i="4"/>
  <c r="G90" i="4"/>
  <c r="G114" i="4"/>
  <c r="G115" i="4"/>
  <c r="G116" i="4"/>
  <c r="G117" i="4"/>
  <c r="I82" i="4"/>
  <c r="I83" i="4"/>
  <c r="I84" i="4"/>
  <c r="I85" i="4"/>
  <c r="I86" i="4"/>
  <c r="I87" i="4"/>
  <c r="I88" i="4"/>
  <c r="I90" i="4"/>
  <c r="I114" i="4"/>
  <c r="I115" i="4"/>
  <c r="I116" i="4"/>
  <c r="I117" i="4"/>
  <c r="G77" i="4"/>
  <c r="I77" i="4"/>
  <c r="G82" i="4"/>
  <c r="I75" i="4"/>
  <c r="G75" i="4"/>
  <c r="G72" i="4"/>
  <c r="J72" i="4" s="1"/>
  <c r="I64" i="4"/>
  <c r="G64" i="4"/>
  <c r="I60" i="4"/>
  <c r="G60" i="4"/>
  <c r="I54" i="4"/>
  <c r="G54" i="4"/>
  <c r="I53" i="4"/>
  <c r="I52" i="4"/>
  <c r="G52" i="4"/>
  <c r="I50" i="4"/>
  <c r="G50" i="4"/>
  <c r="I49" i="4"/>
  <c r="G49" i="4"/>
  <c r="I39" i="4"/>
  <c r="G39" i="4"/>
  <c r="G48" i="4"/>
  <c r="I48" i="4"/>
  <c r="I66" i="4"/>
  <c r="G66" i="4"/>
  <c r="I62" i="4"/>
  <c r="G62" i="4"/>
  <c r="I47" i="4"/>
  <c r="G47" i="4"/>
  <c r="I41" i="4"/>
  <c r="G41" i="4"/>
  <c r="I40" i="4"/>
  <c r="G40" i="4"/>
  <c r="G46" i="4"/>
  <c r="I46" i="4"/>
  <c r="G45" i="4"/>
  <c r="I45" i="4"/>
  <c r="I44" i="4"/>
  <c r="G44" i="4"/>
  <c r="I43" i="4"/>
  <c r="G43" i="4"/>
  <c r="I42" i="4"/>
  <c r="G42" i="4"/>
  <c r="I37" i="4"/>
  <c r="G37" i="4"/>
  <c r="I36" i="4"/>
  <c r="G36" i="4"/>
  <c r="I248" i="4"/>
  <c r="G248" i="4"/>
  <c r="I247" i="4"/>
  <c r="G247" i="4"/>
  <c r="I246" i="4"/>
  <c r="G246" i="4"/>
  <c r="I245" i="4"/>
  <c r="G245" i="4"/>
  <c r="I244" i="4"/>
  <c r="G244" i="4"/>
  <c r="I243" i="4"/>
  <c r="G243" i="4"/>
  <c r="I242" i="4"/>
  <c r="G242" i="4"/>
  <c r="I241" i="4"/>
  <c r="G241" i="4"/>
  <c r="I240" i="4"/>
  <c r="G240" i="4"/>
  <c r="G237" i="4"/>
  <c r="I74" i="4"/>
  <c r="G74" i="4"/>
  <c r="I73" i="4"/>
  <c r="G73" i="4"/>
  <c r="G71" i="4"/>
  <c r="I35" i="4"/>
  <c r="G35" i="4"/>
  <c r="J190" i="4" l="1"/>
  <c r="J222" i="4"/>
  <c r="I129" i="4"/>
  <c r="G129" i="4"/>
  <c r="I111" i="4"/>
  <c r="G253" i="4"/>
  <c r="G69" i="4"/>
  <c r="I253" i="4"/>
  <c r="I69" i="4"/>
  <c r="G111" i="4"/>
  <c r="A27" i="4"/>
  <c r="A28" i="4" s="1"/>
  <c r="A29" i="4" s="1"/>
  <c r="A30" i="4" s="1"/>
  <c r="A31" i="4" s="1"/>
  <c r="A32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71" i="4" s="1"/>
  <c r="J71" i="4"/>
  <c r="J105" i="4"/>
  <c r="J80" i="4"/>
  <c r="J103" i="4"/>
  <c r="J93" i="4"/>
  <c r="J106" i="4"/>
  <c r="J89" i="4"/>
  <c r="J101" i="4"/>
  <c r="J94" i="4"/>
  <c r="J110" i="4"/>
  <c r="J102" i="4"/>
  <c r="J92" i="4"/>
  <c r="J75" i="4"/>
  <c r="J88" i="4"/>
  <c r="J117" i="4"/>
  <c r="J59" i="4"/>
  <c r="J86" i="4"/>
  <c r="J87" i="4"/>
  <c r="J77" i="4"/>
  <c r="J114" i="4"/>
  <c r="J116" i="4"/>
  <c r="J90" i="4"/>
  <c r="J84" i="4"/>
  <c r="J82" i="4"/>
  <c r="J85" i="4"/>
  <c r="J115" i="4"/>
  <c r="J83" i="4"/>
  <c r="J60" i="4"/>
  <c r="J62" i="4"/>
  <c r="J52" i="4"/>
  <c r="J53" i="4"/>
  <c r="J44" i="4"/>
  <c r="J54" i="4"/>
  <c r="J64" i="4"/>
  <c r="J39" i="4"/>
  <c r="J49" i="4"/>
  <c r="J50" i="4"/>
  <c r="J40" i="4"/>
  <c r="J66" i="4"/>
  <c r="J46" i="4"/>
  <c r="J45" i="4"/>
  <c r="J48" i="4"/>
  <c r="J47" i="4"/>
  <c r="J41" i="4"/>
  <c r="J42" i="4"/>
  <c r="J43" i="4"/>
  <c r="J36" i="4"/>
  <c r="J37" i="4"/>
  <c r="J248" i="4"/>
  <c r="J247" i="4"/>
  <c r="J74" i="4"/>
  <c r="J241" i="4"/>
  <c r="J246" i="4"/>
  <c r="J243" i="4"/>
  <c r="J240" i="4"/>
  <c r="J237" i="4"/>
  <c r="J244" i="4"/>
  <c r="J242" i="4"/>
  <c r="J245" i="4"/>
  <c r="J73" i="4"/>
  <c r="J35" i="4"/>
  <c r="J129" i="4" l="1"/>
  <c r="J69" i="4"/>
  <c r="J111" i="4"/>
  <c r="J253" i="4"/>
  <c r="A72" i="4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I254" i="4"/>
  <c r="G254" i="4"/>
  <c r="J254" i="4" l="1"/>
  <c r="M255" i="4" s="1"/>
  <c r="A113" i="4" l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31" i="4" l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l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l="1"/>
  <c r="A215" i="4" s="1"/>
  <c r="A216" i="4" s="1"/>
  <c r="A217" i="4" s="1"/>
  <c r="A218" i="4" s="1"/>
  <c r="A219" i="4" s="1"/>
  <c r="A220" i="4" s="1"/>
  <c r="A221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</calcChain>
</file>

<file path=xl/sharedStrings.xml><?xml version="1.0" encoding="utf-8"?>
<sst xmlns="http://schemas.openxmlformats.org/spreadsheetml/2006/main" count="662" uniqueCount="239">
  <si>
    <t>Název položky</t>
  </si>
  <si>
    <t>MJ</t>
  </si>
  <si>
    <t>cena / MJ</t>
  </si>
  <si>
    <t>m</t>
  </si>
  <si>
    <t>ks</t>
  </si>
  <si>
    <t>kpl</t>
  </si>
  <si>
    <t>celkem</t>
  </si>
  <si>
    <t>D + M</t>
  </si>
  <si>
    <t xml:space="preserve">celkem </t>
  </si>
  <si>
    <t>kpt</t>
  </si>
  <si>
    <t>kondenzátní smyčka stočená M20x1,5 + trojcestný zkušební ventil ocelový</t>
  </si>
  <si>
    <t>zaregulování systému</t>
  </si>
  <si>
    <t>provedení dilatační a tlakové zkoušky, individuální a komplexní vyzkoušení</t>
  </si>
  <si>
    <t>zpracování výrobně dodavatelské dokumentace a PTD</t>
  </si>
  <si>
    <t>vypracování provozního předpisu a manuálu pro obsluhu, zaškolení obsluhy</t>
  </si>
  <si>
    <t>doprava a přesun osob a materiálu</t>
  </si>
  <si>
    <t>provedení revizí a revizních zpráv</t>
  </si>
  <si>
    <t>proplach systému a náplň upravenou vodou</t>
  </si>
  <si>
    <t>inženýrská činnost</t>
  </si>
  <si>
    <t>kovové pomocné a doplňkové konstrukce vč. nátěru</t>
  </si>
  <si>
    <t>zhotovení projektu skutečného provedení</t>
  </si>
  <si>
    <t>všeobecné</t>
  </si>
  <si>
    <t>množ.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</si>
  <si>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Uvedené položky jsou na výkresech funkčních schémat zapojení.</t>
  </si>
  <si>
    <r>
      <rPr>
        <i/>
        <sz val="10"/>
        <color theme="1"/>
        <rFont val="Calibri"/>
        <family val="2"/>
        <charset val="238"/>
        <scheme val="minor"/>
      </rPr>
      <t xml:space="preserve">Zpracovatel: </t>
    </r>
    <r>
      <rPr>
        <sz val="10"/>
        <color theme="1"/>
        <rFont val="Calibri"/>
        <family val="2"/>
        <charset val="238"/>
        <scheme val="minor"/>
      </rPr>
      <t xml:space="preserve">                WARMNIS s.r.o.    </t>
    </r>
  </si>
  <si>
    <t>Č.p.</t>
  </si>
  <si>
    <t>Dodávka (D)</t>
  </si>
  <si>
    <t>Montáž (M)</t>
  </si>
  <si>
    <t>instalační systém pro potrubí (kotvy, nosníky, závěsy, podpěry, objímky a příslučenství) - např. HILTI</t>
  </si>
  <si>
    <t>Cena strojní technologie ÚT celkem (bez DPH)</t>
  </si>
  <si>
    <t>Strojní technologie ÚT</t>
  </si>
  <si>
    <t>barevné označení potrubí vč. směru proudění, identifikační štítky na hlavní komponenty a armatury, popisy potrubí a zařízení</t>
  </si>
  <si>
    <r>
      <rPr>
        <i/>
        <sz val="10"/>
        <color theme="1"/>
        <rFont val="Calibri"/>
        <family val="2"/>
        <charset val="238"/>
        <scheme val="minor"/>
      </rPr>
      <t xml:space="preserve">Stavba: </t>
    </r>
    <r>
      <rPr>
        <sz val="10"/>
        <color theme="1"/>
        <rFont val="Calibri"/>
        <family val="2"/>
        <charset val="238"/>
        <scheme val="minor"/>
      </rPr>
      <t xml:space="preserve">                         </t>
    </r>
  </si>
  <si>
    <r>
      <rPr>
        <i/>
        <sz val="10"/>
        <rFont val="Calibri"/>
        <family val="2"/>
        <charset val="238"/>
        <scheme val="minor"/>
      </rPr>
      <t xml:space="preserve">Věc: </t>
    </r>
    <r>
      <rPr>
        <i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                  </t>
    </r>
  </si>
  <si>
    <r>
      <rPr>
        <i/>
        <sz val="10"/>
        <color theme="1"/>
        <rFont val="Calibri"/>
        <family val="2"/>
        <charset val="238"/>
        <scheme val="minor"/>
      </rPr>
      <t xml:space="preserve">Datum: 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</si>
  <si>
    <t>11_2022</t>
  </si>
  <si>
    <t>Část:</t>
  </si>
  <si>
    <t>VÝKAZ VÝMĚR</t>
  </si>
  <si>
    <t>Rekonstrukce a stavební úpravy Městského plaveckého bazénu v Liberci</t>
  </si>
  <si>
    <t>Rozměr</t>
  </si>
  <si>
    <t>DN50</t>
  </si>
  <si>
    <t>DN100</t>
  </si>
  <si>
    <t>DN15</t>
  </si>
  <si>
    <t>Poznámky</t>
  </si>
  <si>
    <t xml:space="preserve">teploměr s ochrannou jímkou, 0-200°C  </t>
  </si>
  <si>
    <t xml:space="preserve">manometr pr. 100mm, rozsah do 1,6 MPa  </t>
  </si>
  <si>
    <t>kondenzátní smyčka stočená M20x1,5 + trojcestný zkušební ventil ocelový (MT)</t>
  </si>
  <si>
    <t>Parní okruh</t>
  </si>
  <si>
    <t>stavoznak ST-20 DN20, do 115°C, PN10</t>
  </si>
  <si>
    <t>regulace páry výměníky</t>
  </si>
  <si>
    <t>havarijní uzávěr páry</t>
  </si>
  <si>
    <t>výměník A, B, C</t>
  </si>
  <si>
    <t>měření páry</t>
  </si>
  <si>
    <t>výměník D - ohřev vody sprchy</t>
  </si>
  <si>
    <t>výměník E - ohřev bazénové vody</t>
  </si>
  <si>
    <t>výměník F - vytápění chodník</t>
  </si>
  <si>
    <t>pro měřič páry</t>
  </si>
  <si>
    <t>dohřev bazénové vody</t>
  </si>
  <si>
    <t>DN25</t>
  </si>
  <si>
    <t>první armatury na kondenzátu</t>
  </si>
  <si>
    <t>DN40</t>
  </si>
  <si>
    <t>potrubí ocelové bezešvé hladké dle ČSN EN 10216-2</t>
  </si>
  <si>
    <t>kulový kohout závitový s pákou do 185°C, PN10, R250D</t>
  </si>
  <si>
    <t>Kondenzátní hospodářství, včetně využití tepla z kondenzátu</t>
  </si>
  <si>
    <t>akumulační nádrž 1000 litrů s kontr.otvorerm, nerez, PN10, včetně izolace</t>
  </si>
  <si>
    <t>čerpadlo 12 (kondenzát do CZT)</t>
  </si>
  <si>
    <t>MER č.1 (kondenzát do CZT)</t>
  </si>
  <si>
    <t>zpětný ventil závitový, mosazná kuželka, PN16, do 95°C</t>
  </si>
  <si>
    <t>izolace potrubí vata s folií AL tl. 30mm</t>
  </si>
  <si>
    <t>Sekundérní okruh - výměníky</t>
  </si>
  <si>
    <t>návarek 1/2"</t>
  </si>
  <si>
    <t>kondenzátní smyčka stočená M20x1,5 + trojcestný zkušební ventil mosazný</t>
  </si>
  <si>
    <t>kompenzátor gumový přírubový PN16, EPDM, vč.protipřírub</t>
  </si>
  <si>
    <t>teploměr s ochrannou jímkou, 0-200°C  , pr.100mm</t>
  </si>
  <si>
    <t>teploměr s ochrannou jímkou, 0-120°C  , pr.100mm</t>
  </si>
  <si>
    <t>uzavírací klapka mezipřírubová PN10/16, EPDM,mosaz, s el.pohonem s krytím IP67, 3-bodový , vč.protipřírub</t>
  </si>
  <si>
    <t>DN32</t>
  </si>
  <si>
    <t>k výměníkům A, B, C</t>
  </si>
  <si>
    <t xml:space="preserve">manometr pr. 100mm, rozsah do 0,6 MPa  </t>
  </si>
  <si>
    <t>izolace potrubí vata s folií AL tl. 80mm</t>
  </si>
  <si>
    <t>DN200</t>
  </si>
  <si>
    <t>přírubový spoj PN40 typ 11B</t>
  </si>
  <si>
    <t>ÚT podlaha</t>
  </si>
  <si>
    <t>ÚT tělesa</t>
  </si>
  <si>
    <t>DN65</t>
  </si>
  <si>
    <t>DN80</t>
  </si>
  <si>
    <t>DN150</t>
  </si>
  <si>
    <t>příruba zaslepovací PN16, vč.těsnění a spoj.materiálu</t>
  </si>
  <si>
    <t>přírubový spoj PN16</t>
  </si>
  <si>
    <t>sběrač napojení expanzního potrubí</t>
  </si>
  <si>
    <t>DN125</t>
  </si>
  <si>
    <t xml:space="preserve">DN20 </t>
  </si>
  <si>
    <t>DN20</t>
  </si>
  <si>
    <r>
      <t>dávkovací nádoba na chemií DN125, vč.uzavíracích armatur DN25 a sáčku 300</t>
    </r>
    <r>
      <rPr>
        <sz val="8"/>
        <color theme="1"/>
        <rFont val="Calibri"/>
        <family val="2"/>
        <charset val="238"/>
      </rPr>
      <t>µ</t>
    </r>
    <r>
      <rPr>
        <sz val="8"/>
        <color theme="1"/>
        <rFont val="Arial CE"/>
        <family val="2"/>
        <charset val="238"/>
      </rPr>
      <t xml:space="preserve">m </t>
    </r>
  </si>
  <si>
    <t>čerpadlo_14</t>
  </si>
  <si>
    <t>čerpadlo_07</t>
  </si>
  <si>
    <t>čerpadlo_06</t>
  </si>
  <si>
    <t>čerpadlo_05</t>
  </si>
  <si>
    <t>čerpadlo_04</t>
  </si>
  <si>
    <t>čerpadlo_03</t>
  </si>
  <si>
    <t>čerpadlo_02</t>
  </si>
  <si>
    <t>čerpadlo_01</t>
  </si>
  <si>
    <t>čerpadlo_10</t>
  </si>
  <si>
    <t>čerpadlo_11</t>
  </si>
  <si>
    <t>na upravenou vodu</t>
  </si>
  <si>
    <t xml:space="preserve">uvedení do provozu servisní firmou </t>
  </si>
  <si>
    <t xml:space="preserve">odvzdušňovací ventil se zpětnou klapkou </t>
  </si>
  <si>
    <t>Olejové hospodářství</t>
  </si>
  <si>
    <t>Nádrž ocelová 500 litrů s hrdly 2xDN25, 2xDN15, 1xDN20</t>
  </si>
  <si>
    <t>DN100/100</t>
  </si>
  <si>
    <t xml:space="preserve"> DN100/DN50</t>
  </si>
  <si>
    <t>přechod trubkový kovaný</t>
  </si>
  <si>
    <t>DN100/DN80</t>
  </si>
  <si>
    <t>DN40/25</t>
  </si>
  <si>
    <t>DN150/100</t>
  </si>
  <si>
    <t>klenuté dno ocelový</t>
  </si>
  <si>
    <t>T-kus ocelový typ B/EN 10253-2, P235GH</t>
  </si>
  <si>
    <t>DN100/65</t>
  </si>
  <si>
    <t>nátěr potrubí 1x Z+ 2x email</t>
  </si>
  <si>
    <t>průtokoměr do 130°C,  6m3/hod., s impulsním výstupem 10/l/imp., vč.šroubení</t>
  </si>
  <si>
    <t>pojistný ventil pro teplou pitnou vodu , ot.přetlak 9 barů,   závitový</t>
  </si>
  <si>
    <t>ventil k expanzní nádobě s vypouštěním</t>
  </si>
  <si>
    <t>napojení výměníků</t>
  </si>
  <si>
    <t>rezerva</t>
  </si>
  <si>
    <t>demontáž stávající technologie vytápění</t>
  </si>
  <si>
    <t>Kogenerační jednotka KJ2</t>
  </si>
  <si>
    <t xml:space="preserve">Kontrola před uvedením do provozu </t>
  </si>
  <si>
    <t xml:space="preserve">Uvedení do provozu </t>
  </si>
  <si>
    <t>hod</t>
  </si>
  <si>
    <t>Náplně (olej, glycolová směs)</t>
  </si>
  <si>
    <t>Rozdělovač DN300, L= 6100mm, hrdla s přírubami PN16 (3xDN40, 2xDN65, 1xDN80, 5xDN100, 1xDN125, 1xDN150, 1xDN200), spojení přírubový spoj DN300, kalník DN100,  vypouštění 1xDN40, 2xteploměr, 2xtlakoměr</t>
  </si>
  <si>
    <t>Sběrač  DN300, L= 6100mm, hrdla s přírubami PN16 (3xDN40, 2xDN65, 1xDN80, 5xDN100, 1xDN125, 1xDN150, 1xDN200), spojení přírubový spoj DN300, kalník DN100,  vypouštění 1xDN40, 2xteploměr, 2xtlakoměr</t>
  </si>
  <si>
    <t>kg</t>
  </si>
  <si>
    <t>Nosná konstrukce pro nádrž, U profil 50, včetně základního a vrchního nátěru</t>
  </si>
  <si>
    <t>odvzdušňovací nádobky DN50</t>
  </si>
  <si>
    <t xml:space="preserve">Vnitrostaveništní přeprava </t>
  </si>
  <si>
    <t>záchytná vana ocelová podjízdná pro 4 sudy 200 litrů, 816x2470x250, Denios</t>
  </si>
  <si>
    <t>zubové čerpadlo 14 litrů/min, 0,75 kW, 230V, výtlak h=140m, sací h=8m, s BY PASS</t>
  </si>
  <si>
    <t xml:space="preserve">lešení a pomocné konstrukce </t>
  </si>
  <si>
    <t>kondenzátní nádrž 1000 litrů s kontrolním otvorem , ocelová, 3 bary, beztlaká,  včetně izolace</t>
  </si>
  <si>
    <t>kondenzátní nádrž</t>
  </si>
  <si>
    <t>pojistná smyčka DN15 s vychlazovací nádobkou</t>
  </si>
  <si>
    <t>potrubí ocelové bezešvé hladké dle ČSN EN 10216-2, P235GH</t>
  </si>
  <si>
    <t>Kogenerační jednotka KJ1 (stávající)</t>
  </si>
  <si>
    <t>nátěr potrubí 2x Z (žáruvzdorný nátěr)</t>
  </si>
  <si>
    <t>nádrž samonosná 1,57 m3, pr.1000mm, výška 2000mm, PP, tl.11mm</t>
  </si>
  <si>
    <t>přepravní rudl s lopatou a lyžinami, nosnost 250 kg</t>
  </si>
  <si>
    <t>výměna izolace potrubí vata s Al folií tl.60mm, včetně strojovny</t>
  </si>
  <si>
    <t>návarek 3/4"</t>
  </si>
  <si>
    <t>KJ2</t>
  </si>
  <si>
    <t xml:space="preserve">nátěr potrubí 2x Z </t>
  </si>
  <si>
    <t>Sekundérní okruh - rozdělovač, sběrač, připojení KJ1 a KJ2, ALBERT, GALERIE</t>
  </si>
  <si>
    <t>DN300</t>
  </si>
  <si>
    <t>místnost 02.026a</t>
  </si>
  <si>
    <t xml:space="preserve">zakrytí a ochrana ventilátorů </t>
  </si>
  <si>
    <t>místnost 02.026b</t>
  </si>
  <si>
    <t>výměna čistých filtrů a hrubých filtrů ve vstupní komoře</t>
  </si>
  <si>
    <t>zakrytí a ochrana žaluzí při výstavbě</t>
  </si>
  <si>
    <t>potrubí ocelové bezešvé hladké dle ČSN EN 10216-1, S235TR2</t>
  </si>
  <si>
    <t>Expanzní systém , doplňování systému, chlazení palivové směsi KJ</t>
  </si>
  <si>
    <t>chlazení pal.směsi</t>
  </si>
  <si>
    <t>jeřábové práce (složení a doprava do 2.PP)</t>
  </si>
  <si>
    <t>kapotáž modulu KJ</t>
  </si>
  <si>
    <t>motorový olej 200 litrů</t>
  </si>
  <si>
    <t>transport na adresu stavby</t>
  </si>
  <si>
    <t>nemrznoucí směs 35% glycol</t>
  </si>
  <si>
    <t>těsnostní zkoušky potrubí</t>
  </si>
  <si>
    <t>potrubí Galerie (od napojení do šachty, ve strojovně, po napojení na nové rozvody)</t>
  </si>
  <si>
    <t>nátěr potrubí</t>
  </si>
  <si>
    <t>nátěr potrubí 2x Z</t>
  </si>
  <si>
    <t>izolace potrubí vata s folií AL tl. 60mm</t>
  </si>
  <si>
    <t>izolace potrubí vata s folií AL tl.40mm</t>
  </si>
  <si>
    <t>izolace potrubí vata s folií AL tl.30mm</t>
  </si>
  <si>
    <t>izolace potrubí vata s folií AL tl.60mm</t>
  </si>
  <si>
    <t>D.2.7.1 - ENERGOCENTRUM - VYTÁPĚNÍ</t>
  </si>
  <si>
    <t>izolace potrubí vata s folií AL tl. 120mm</t>
  </si>
  <si>
    <t>pevné body a kluzná uložební potrubí např. HILTI</t>
  </si>
  <si>
    <t>kompletace zakázky</t>
  </si>
  <si>
    <t xml:space="preserve">potrubí nerezové lisované 1.4521 </t>
  </si>
  <si>
    <t>28x1</t>
  </si>
  <si>
    <t>indukční průtokoměr s vyhodnocovací jednotkou, M-Bus</t>
  </si>
  <si>
    <t>28mm</t>
  </si>
  <si>
    <t>Kogenerační jednotka  (stávající), odstavení, konzervace, zakrytí a ochrana, znovu uvedení do provozu</t>
  </si>
  <si>
    <t>kogenerační jednotka zemní plyn, tepelný výkon 278kW, elektrický výkon 190kW, včetně tlumič a vibračních pásů</t>
  </si>
  <si>
    <t>systém spalin KJ (tlumiče dle specifikace dodavatele KJ)</t>
  </si>
  <si>
    <t>Komunikační brána</t>
  </si>
  <si>
    <t>Řídící modul KJ</t>
  </si>
  <si>
    <t xml:space="preserve">trubkový výměník tepla přírubový, nerez, výkon 600 kW </t>
  </si>
  <si>
    <t>izolace pro trubkový výměník, minerální jádro a hliníkový plášť</t>
  </si>
  <si>
    <t xml:space="preserve">MNT-podpěra pro výměník  </t>
  </si>
  <si>
    <t>vírový průtokoměr DN80 PN40, rozsah 500-4000 kg, 180°C, vč.protipřírub a snímací izolace</t>
  </si>
  <si>
    <t>reg. ventil s el.pohonem 16/200-050, 0-10V, s hav. Funkcí  vč.protipřírub a snímací izolace</t>
  </si>
  <si>
    <t>hav. ventil s el.pohonem 16/200-100, 0-10V, s havarijní funkcí, vč.protipřírub a snímací izolace</t>
  </si>
  <si>
    <t>uzavírací ventil přírubový, PN16,materiál EN-GJS-400-18-LT,  vč.protipřírub a snímací izol.</t>
  </si>
  <si>
    <t>uzavírací ventil přírubový, PN16,  materiál EN-GJS-400-18-LT,  vč.protipřírub a snímací izol.</t>
  </si>
  <si>
    <t>uzavírací ventil přírubový, PN16, materiál EN-GJS-400-18-LT,  vč.protipřírub a snímací izol.</t>
  </si>
  <si>
    <t>přerušovač vakua , PN25</t>
  </si>
  <si>
    <t xml:space="preserve">odvzdušňovací ventil pro parní systémy </t>
  </si>
  <si>
    <r>
      <t>trubkový výměník , primér  teplosměnná plocha 0,3m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100/66°C, 16/16bar, sekundér  25/35°C, 5000 kg/hod, 58 kW, AISI 316L, 1 1/2"</t>
    </r>
  </si>
  <si>
    <r>
      <t>trubkový výměník , primér  teplosměnná plocha 0,9m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60/40°C, 16/16bar, sekundér  26/40°C, 34,8 kW, AISI 316L, 1 1/2"</t>
    </r>
  </si>
  <si>
    <r>
      <t xml:space="preserve"> trubkový výměník , primér  teplosměnná plocha 0,4m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40/30°C, 16/16bar, sekundér  5/15°C, 1500 kg/hod, 17,5 kW, AISI 316L, 1 1/2"</t>
    </r>
  </si>
  <si>
    <t>oběhové čerpadlo , R7 PN10, vč.protipřírub</t>
  </si>
  <si>
    <t>oběhové čerpadlo , PN10, vč.protipřírub</t>
  </si>
  <si>
    <t>Vysoce účinné vysokotlaké odstředivé čerpadlo ve vertikálním provedení s inline-přípojkami, IEC motorem účinnosti IE4 a vestavěným, vzduchem chlazeným frekvenčním měničem. Vestavěný frekvenční měnič umožňuje variabilní regulaci otáček, tlaku a regulaci PID, vč.protipřírub</t>
  </si>
  <si>
    <t>uzavírací ventil přírubový, PN16, materiál EN-GJS-400-18-LT,  vč.protipřírub</t>
  </si>
  <si>
    <t>uzavírací ventil přírubový, PN25,materiál EN-GJS-400-18-LT,  vč.protipřírub</t>
  </si>
  <si>
    <t>uzavírací ventil přivařovací PN16</t>
  </si>
  <si>
    <t>odvaděč kondenzátu plovákový přírubový  PN40, včetně protipřírub</t>
  </si>
  <si>
    <t>zpětný ventil mezipřírubový PN16,  do 400°C, vč.protipřírub</t>
  </si>
  <si>
    <t>zpětný ventil mezipřírubový PN16, do 400°C, vč.protipřírub</t>
  </si>
  <si>
    <t>průhledítko přírubové , PN16, do 180°C , vč.protipřírub</t>
  </si>
  <si>
    <t>kulový kohout závitový s pákou do 185°C, PN10</t>
  </si>
  <si>
    <t>uzavírací klapka mezipřír. PN16, převod MN, EPDM, nerez disk,  vč.protipřírub</t>
  </si>
  <si>
    <r>
      <t>pojistný ventil , PN 16/10, P</t>
    </r>
    <r>
      <rPr>
        <vertAlign val="subscript"/>
        <sz val="8"/>
        <rFont val="Arial CE"/>
        <charset val="238"/>
      </rPr>
      <t>otv.</t>
    </r>
    <r>
      <rPr>
        <sz val="8"/>
        <rFont val="Arial CE"/>
        <charset val="238"/>
      </rPr>
      <t>=</t>
    </r>
    <r>
      <rPr>
        <vertAlign val="subscript"/>
        <sz val="8"/>
        <rFont val="Arial CE"/>
        <charset val="238"/>
      </rPr>
      <t xml:space="preserve"> </t>
    </r>
    <r>
      <rPr>
        <sz val="8"/>
        <rFont val="Arial CE"/>
        <charset val="238"/>
      </rPr>
      <t>5 barů   DN40/65</t>
    </r>
  </si>
  <si>
    <r>
      <t>indukční měřič tepla , 25m</t>
    </r>
    <r>
      <rPr>
        <vertAlign val="superscript"/>
        <sz val="8"/>
        <color theme="1"/>
        <rFont val="Arial CE"/>
        <charset val="238"/>
      </rPr>
      <t>3</t>
    </r>
    <r>
      <rPr>
        <sz val="8"/>
        <color theme="1"/>
        <rFont val="Arial CE"/>
        <family val="2"/>
        <charset val="238"/>
      </rPr>
      <t>/hod., M-Bus</t>
    </r>
  </si>
  <si>
    <t>Jednostupňové suchoběžné odstředivé čerpadlo s konstrukční provedení Inline, vč.protipřírub, 3x400V</t>
  </si>
  <si>
    <t>Vysoce účinné inline mokroběžné čerpadlo s elektronicky komutovaným motorem a elektronickým nastavením výkonu. , vč.přotipřírub</t>
  </si>
  <si>
    <t>regulační ventil s el.pohonem 16/150-050, vč.protipřírub</t>
  </si>
  <si>
    <t>regulační ventil s el.pohonem 16/150-032, vč.protipřírub</t>
  </si>
  <si>
    <t>uzavírací klapka mezipřír. PN16, s pákou, EPDM, nerez disk,  vč.protipřírub</t>
  </si>
  <si>
    <t>uzavírací klapka mezipřír. PN16, převod MN, EPDM, nerez disk, vč.protipřírub</t>
  </si>
  <si>
    <t>zpětný ventil PN16, do 250°C, MS/nerez/ EN-GJL-250, vč.protipřírub</t>
  </si>
  <si>
    <t>zpětný ventil PN16, do 250°C,  MS/nerez/ EN-GJL-250, vč.protipřírub</t>
  </si>
  <si>
    <t>zpětný ventil PN16, do 250°C,  EN-GJL-250/nerez/ EN-GJL-250, vč.protipřírub</t>
  </si>
  <si>
    <t>expanzní automat , PN6, udržování tlaku, odplynění a doplňování</t>
  </si>
  <si>
    <t xml:space="preserve">uvedení do provozu expanzního automatu servisní firmou </t>
  </si>
  <si>
    <t>expanzní nádoba 100 litrů, PN6</t>
  </si>
  <si>
    <t>expanzní nádoba 3000 litrů, PN6</t>
  </si>
  <si>
    <t>stavoznak DN20, do 115°C, PN10</t>
  </si>
  <si>
    <t>filtr sáčkový , PN16</t>
  </si>
  <si>
    <t>zpětný ventil PN16, do 250°C, , vč.protipřírub</t>
  </si>
  <si>
    <t>izolace potrubí tl.9mm, parotěsné kaučuk</t>
  </si>
  <si>
    <t xml:space="preserve">zdvihový servopohon </t>
  </si>
  <si>
    <t>uzavírací ventil zdvihový , vč.šroubení</t>
  </si>
  <si>
    <r>
      <t>chemická úpravna , 1,8 m3/hod., vč. Filtru s vložkou 20</t>
    </r>
    <r>
      <rPr>
        <sz val="8"/>
        <color theme="1"/>
        <rFont val="Calibri"/>
        <family val="2"/>
        <charset val="238"/>
      </rPr>
      <t>µm</t>
    </r>
  </si>
  <si>
    <t>Jednostupňové suchoběžné odstředivé čerpadlo s konstrukční provedení Inline, vč.protipřírub, 400V</t>
  </si>
  <si>
    <t>pojistný ventil, FPM těsnění, ot.př. 10 barů</t>
  </si>
  <si>
    <t>rozdělovací ventil,  16/150-025 s el.pohonem , 0-10V, s hav.funkcí, vč.protipřírub</t>
  </si>
  <si>
    <t>expanzní nádoba objem 18 litrů, PN6, vč. Ventilu MK20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</si>
</sst>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č_-;\-* #,##0.00\ _K_č_-;_-* &quot;-&quot;??\ _K_č_-;_-@_-"/>
    <numFmt numFmtId="165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Calibri"/>
      <family val="2"/>
      <charset val="238"/>
      <scheme val="minor"/>
    </font>
    <font>
      <i/>
      <sz val="10"/>
      <name val="Arial CE"/>
      <charset val="238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i/>
      <sz val="8"/>
      <name val="Arial CE"/>
      <charset val="238"/>
    </font>
    <font>
      <b/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</font>
    <font>
      <sz val="8"/>
      <color rgb="FFFF0000"/>
      <name val="Arial CE"/>
      <charset val="238"/>
    </font>
    <font>
      <vertAlign val="superscript"/>
      <sz val="8"/>
      <name val="Arial CE"/>
      <charset val="238"/>
    </font>
    <font>
      <vertAlign val="subscript"/>
      <sz val="8"/>
      <name val="Arial CE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5" fillId="0" borderId="0" applyFont="0" applyFill="0" applyBorder="0" applyAlignment="0" applyProtection="0"/>
    <xf numFmtId="165" fontId="18" fillId="0" borderId="0"/>
    <xf numFmtId="0" fontId="19" fillId="0" borderId="0" applyAlignment="0">
      <alignment vertical="top" wrapText="1"/>
      <protection locked="0"/>
    </xf>
    <xf numFmtId="0" fontId="15" fillId="0" borderId="0"/>
    <xf numFmtId="0" fontId="20" fillId="0" borderId="0"/>
    <xf numFmtId="43" fontId="15" fillId="0" borderId="0" applyFont="0" applyFill="0" applyBorder="0" applyAlignment="0" applyProtection="0"/>
  </cellStyleXfs>
  <cellXfs count="106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" fontId="2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indent="1"/>
    </xf>
    <xf numFmtId="49" fontId="5" fillId="0" borderId="0" xfId="0" applyNumberFormat="1" applyFont="1" applyAlignment="1">
      <alignment vertical="center"/>
    </xf>
    <xf numFmtId="0" fontId="7" fillId="0" borderId="0" xfId="0" applyFont="1"/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right" vertical="center" indent="1" shrinkToFit="1"/>
    </xf>
    <xf numFmtId="0" fontId="1" fillId="0" borderId="1" xfId="0" applyFont="1" applyBorder="1" applyAlignment="1">
      <alignment horizontal="right" vertical="center" indent="1" shrinkToFit="1"/>
    </xf>
    <xf numFmtId="0" fontId="10" fillId="0" borderId="0" xfId="0" applyFont="1" applyAlignment="1">
      <alignment horizontal="left" vertical="top"/>
    </xf>
    <xf numFmtId="0" fontId="1" fillId="0" borderId="7" xfId="0" applyFont="1" applyBorder="1" applyAlignment="1">
      <alignment horizontal="left" vertical="center" wrapText="1" indent="1"/>
    </xf>
    <xf numFmtId="1" fontId="1" fillId="0" borderId="7" xfId="0" applyNumberFormat="1" applyFont="1" applyBorder="1" applyAlignment="1">
      <alignment horizontal="center" vertical="center" shrinkToFit="1"/>
    </xf>
    <xf numFmtId="1" fontId="1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indent="1"/>
    </xf>
    <xf numFmtId="49" fontId="5" fillId="2" borderId="10" xfId="0" applyNumberFormat="1" applyFont="1" applyFill="1" applyBorder="1" applyAlignment="1">
      <alignment vertical="center"/>
    </xf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13" xfId="0" applyFont="1" applyFill="1" applyBorder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indent="1"/>
    </xf>
    <xf numFmtId="0" fontId="4" fillId="2" borderId="5" xfId="0" applyFont="1" applyFill="1" applyBorder="1" applyAlignment="1">
      <alignment horizontal="left" vertical="center" indent="1"/>
    </xf>
    <xf numFmtId="0" fontId="0" fillId="2" borderId="6" xfId="0" applyFill="1" applyBorder="1" applyAlignment="1">
      <alignment vertical="center"/>
    </xf>
    <xf numFmtId="0" fontId="12" fillId="0" borderId="4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49" fontId="10" fillId="2" borderId="1" xfId="0" applyNumberFormat="1" applyFont="1" applyFill="1" applyBorder="1" applyAlignment="1">
      <alignment horizontal="left" vertical="center" wrapText="1" indent="1"/>
    </xf>
    <xf numFmtId="0" fontId="17" fillId="2" borderId="15" xfId="0" applyFont="1" applyFill="1" applyBorder="1"/>
    <xf numFmtId="0" fontId="8" fillId="2" borderId="15" xfId="0" applyFont="1" applyFill="1" applyBorder="1"/>
    <xf numFmtId="0" fontId="4" fillId="2" borderId="6" xfId="0" applyFont="1" applyFill="1" applyBorder="1" applyAlignment="1">
      <alignment horizontal="left" vertical="center" indent="1"/>
    </xf>
    <xf numFmtId="0" fontId="21" fillId="0" borderId="7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right" vertical="center" indent="1" shrinkToFit="1"/>
    </xf>
    <xf numFmtId="1" fontId="2" fillId="0" borderId="3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 indent="1"/>
    </xf>
    <xf numFmtId="0" fontId="25" fillId="0" borderId="7" xfId="0" applyFont="1" applyBorder="1" applyAlignment="1">
      <alignment horizontal="left" vertical="center" wrapText="1" indent="1"/>
    </xf>
    <xf numFmtId="0" fontId="17" fillId="2" borderId="0" xfId="0" applyFont="1" applyFill="1"/>
    <xf numFmtId="0" fontId="25" fillId="0" borderId="1" xfId="0" applyFont="1" applyBorder="1" applyAlignment="1">
      <alignment horizontal="right" vertical="center" indent="1" shrinkToFit="1"/>
    </xf>
    <xf numFmtId="0" fontId="27" fillId="0" borderId="2" xfId="0" applyFont="1" applyBorder="1"/>
    <xf numFmtId="0" fontId="24" fillId="0" borderId="7" xfId="0" applyFont="1" applyBorder="1" applyAlignment="1">
      <alignment horizontal="left" vertical="center" wrapText="1" indent="1"/>
    </xf>
    <xf numFmtId="0" fontId="25" fillId="0" borderId="1" xfId="0" applyFont="1" applyBorder="1" applyAlignment="1">
      <alignment horizontal="left" vertical="center" wrapText="1" indent="1"/>
    </xf>
    <xf numFmtId="1" fontId="25" fillId="0" borderId="1" xfId="0" applyNumberFormat="1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 wrapText="1" indent="1"/>
    </xf>
    <xf numFmtId="4" fontId="0" fillId="0" borderId="0" xfId="6" applyNumberFormat="1" applyFont="1"/>
    <xf numFmtId="4" fontId="5" fillId="2" borderId="10" xfId="6" applyNumberFormat="1" applyFont="1" applyFill="1" applyBorder="1" applyAlignment="1">
      <alignment vertical="center"/>
    </xf>
    <xf numFmtId="4" fontId="5" fillId="2" borderId="14" xfId="6" applyNumberFormat="1" applyFont="1" applyFill="1" applyBorder="1" applyAlignment="1">
      <alignment vertical="center"/>
    </xf>
    <xf numFmtId="4" fontId="7" fillId="2" borderId="0" xfId="6" applyNumberFormat="1" applyFont="1" applyFill="1" applyBorder="1" applyAlignment="1"/>
    <xf numFmtId="4" fontId="7" fillId="2" borderId="16" xfId="6" applyNumberFormat="1" applyFont="1" applyFill="1" applyBorder="1" applyAlignment="1"/>
    <xf numFmtId="4" fontId="5" fillId="2" borderId="0" xfId="6" applyNumberFormat="1" applyFont="1" applyFill="1" applyBorder="1" applyAlignment="1">
      <alignment vertical="center"/>
    </xf>
    <xf numFmtId="4" fontId="5" fillId="2" borderId="16" xfId="6" applyNumberFormat="1" applyFont="1" applyFill="1" applyBorder="1" applyAlignment="1">
      <alignment vertical="center"/>
    </xf>
    <xf numFmtId="4" fontId="5" fillId="2" borderId="13" xfId="6" applyNumberFormat="1" applyFont="1" applyFill="1" applyBorder="1" applyAlignment="1">
      <alignment vertical="center"/>
    </xf>
    <xf numFmtId="4" fontId="5" fillId="2" borderId="18" xfId="6" applyNumberFormat="1" applyFont="1" applyFill="1" applyBorder="1" applyAlignment="1">
      <alignment vertical="center"/>
    </xf>
    <xf numFmtId="4" fontId="10" fillId="2" borderId="1" xfId="6" applyNumberFormat="1" applyFont="1" applyFill="1" applyBorder="1" applyAlignment="1">
      <alignment horizontal="center"/>
    </xf>
    <xf numFmtId="4" fontId="10" fillId="2" borderId="1" xfId="6" applyNumberFormat="1" applyFont="1" applyFill="1" applyBorder="1" applyAlignment="1">
      <alignment horizontal="center" vertical="top"/>
    </xf>
    <xf numFmtId="4" fontId="1" fillId="0" borderId="7" xfId="6" applyNumberFormat="1" applyFont="1" applyFill="1" applyBorder="1" applyAlignment="1">
      <alignment horizontal="right" vertical="center" indent="1" shrinkToFit="1"/>
    </xf>
    <xf numFmtId="4" fontId="1" fillId="0" borderId="7" xfId="6" applyNumberFormat="1" applyFont="1" applyFill="1" applyBorder="1" applyAlignment="1">
      <alignment horizontal="right" vertical="center" indent="1"/>
    </xf>
    <xf numFmtId="4" fontId="3" fillId="0" borderId="7" xfId="6" applyNumberFormat="1" applyFont="1" applyFill="1" applyBorder="1" applyAlignment="1">
      <alignment horizontal="right" vertical="center" indent="1"/>
    </xf>
    <xf numFmtId="4" fontId="28" fillId="0" borderId="7" xfId="6" applyNumberFormat="1" applyFont="1" applyFill="1" applyBorder="1" applyAlignment="1">
      <alignment horizontal="right" vertical="center" indent="1"/>
    </xf>
    <xf numFmtId="4" fontId="25" fillId="0" borderId="7" xfId="6" applyNumberFormat="1" applyFont="1" applyFill="1" applyBorder="1" applyAlignment="1">
      <alignment horizontal="right" vertical="center" indent="1" shrinkToFit="1"/>
    </xf>
    <xf numFmtId="4" fontId="1" fillId="0" borderId="19" xfId="6" applyNumberFormat="1" applyFont="1" applyFill="1" applyBorder="1" applyAlignment="1">
      <alignment horizontal="right" vertical="center" indent="1" shrinkToFit="1"/>
    </xf>
    <xf numFmtId="4" fontId="25" fillId="0" borderId="7" xfId="6" applyNumberFormat="1" applyFont="1" applyFill="1" applyBorder="1" applyAlignment="1">
      <alignment horizontal="right" vertical="center" indent="1"/>
    </xf>
    <xf numFmtId="4" fontId="25" fillId="0" borderId="1" xfId="6" applyNumberFormat="1" applyFont="1" applyBorder="1" applyAlignment="1">
      <alignment horizontal="right" vertical="center" indent="1" shrinkToFit="1"/>
    </xf>
    <xf numFmtId="4" fontId="29" fillId="0" borderId="7" xfId="6" applyNumberFormat="1" applyFont="1" applyFill="1" applyBorder="1" applyAlignment="1">
      <alignment horizontal="right" vertical="center" indent="1"/>
    </xf>
    <xf numFmtId="4" fontId="0" fillId="2" borderId="6" xfId="6" applyNumberFormat="1" applyFont="1" applyFill="1" applyBorder="1" applyAlignment="1">
      <alignment vertical="center"/>
    </xf>
    <xf numFmtId="4" fontId="30" fillId="0" borderId="7" xfId="6" applyNumberFormat="1" applyFont="1" applyFill="1" applyBorder="1" applyAlignment="1">
      <alignment horizontal="right" vertical="center" indent="1"/>
    </xf>
    <xf numFmtId="4" fontId="28" fillId="0" borderId="20" xfId="6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indent="1" shrinkToFit="1"/>
    </xf>
    <xf numFmtId="1" fontId="2" fillId="0" borderId="0" xfId="0" applyNumberFormat="1" applyFont="1" applyAlignment="1">
      <alignment horizontal="center" vertical="center"/>
    </xf>
    <xf numFmtId="4" fontId="1" fillId="0" borderId="0" xfId="6" applyNumberFormat="1" applyFont="1" applyFill="1" applyBorder="1" applyAlignment="1">
      <alignment horizontal="right" vertical="center" indent="1" shrinkToFit="1"/>
    </xf>
    <xf numFmtId="4" fontId="1" fillId="0" borderId="12" xfId="6" applyNumberFormat="1" applyFont="1" applyFill="1" applyBorder="1" applyAlignment="1">
      <alignment horizontal="right" vertical="center" indent="1" shrinkToFit="1"/>
    </xf>
    <xf numFmtId="0" fontId="3" fillId="0" borderId="0" xfId="0" applyFont="1" applyAlignment="1">
      <alignment horizontal="left" indent="1"/>
    </xf>
    <xf numFmtId="4" fontId="28" fillId="0" borderId="0" xfId="6" applyNumberFormat="1" applyFont="1" applyFill="1" applyBorder="1" applyAlignment="1">
      <alignment horizontal="right" vertical="center" indent="1"/>
    </xf>
    <xf numFmtId="4" fontId="1" fillId="0" borderId="1" xfId="6" applyNumberFormat="1" applyFont="1" applyFill="1" applyBorder="1" applyAlignment="1">
      <alignment horizontal="right" vertical="center" indent="1" shrinkToFit="1"/>
    </xf>
    <xf numFmtId="4" fontId="14" fillId="2" borderId="6" xfId="6" applyNumberFormat="1" applyFont="1" applyFill="1" applyBorder="1" applyAlignment="1">
      <alignment vertical="center"/>
    </xf>
    <xf numFmtId="4" fontId="1" fillId="2" borderId="6" xfId="6" applyNumberFormat="1" applyFont="1" applyFill="1" applyBorder="1" applyAlignment="1">
      <alignment vertical="center" shrinkToFit="1"/>
    </xf>
    <xf numFmtId="4" fontId="14" fillId="2" borderId="21" xfId="6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 indent="1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 indent="1"/>
    </xf>
    <xf numFmtId="1" fontId="10" fillId="2" borderId="1" xfId="0" applyNumberFormat="1" applyFont="1" applyFill="1" applyBorder="1" applyAlignment="1">
      <alignment horizontal="center" vertical="center"/>
    </xf>
    <xf numFmtId="4" fontId="10" fillId="2" borderId="2" xfId="6" applyNumberFormat="1" applyFont="1" applyFill="1" applyBorder="1" applyAlignment="1">
      <alignment horizontal="center" vertical="center"/>
    </xf>
    <xf numFmtId="4" fontId="10" fillId="2" borderId="4" xfId="6" applyNumberFormat="1" applyFont="1" applyFill="1" applyBorder="1" applyAlignment="1">
      <alignment horizontal="center" vertical="center"/>
    </xf>
    <xf numFmtId="4" fontId="10" fillId="2" borderId="1" xfId="6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left" vertical="center" indent="1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0" fillId="2" borderId="8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26" fillId="0" borderId="2" xfId="0" applyFont="1" applyBorder="1" applyAlignment="1">
      <alignment horizontal="left" vertical="center" indent="1"/>
    </xf>
  </cellXfs>
  <cellStyles count="7">
    <cellStyle name="Čárka" xfId="6" builtinId="3"/>
    <cellStyle name="Čárka 2" xfId="1" xr:uid="{00000000-0005-0000-0000-000000000000}"/>
    <cellStyle name="Excel Built-in Normal" xfId="2" xr:uid="{00000000-0005-0000-0000-000002000000}"/>
    <cellStyle name="Normální" xfId="0" builtinId="0"/>
    <cellStyle name="normální 22" xfId="3" xr:uid="{00000000-0005-0000-0000-000004000000}"/>
    <cellStyle name="Normální 4" xfId="4" xr:uid="{00000000-0005-0000-0000-000005000000}"/>
    <cellStyle name="normální 49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255"/>
  <sheetViews>
    <sheetView tabSelected="1" topLeftCell="A71" zoomScaleNormal="100" workbookViewId="0">
      <selection activeCell="B135" sqref="B135"/>
    </sheetView>
  </sheetViews>
  <sheetFormatPr defaultRowHeight="14.4" outlineLevelCol="1" x14ac:dyDescent="0.3"/>
  <cols>
    <col min="1" max="1" width="7.6640625" customWidth="1"/>
    <col min="2" max="2" width="70.109375" style="2" customWidth="1"/>
    <col min="3" max="3" width="11.44140625" style="2" customWidth="1"/>
    <col min="4" max="4" width="5.88671875" style="3" customWidth="1"/>
    <col min="5" max="5" width="6" style="1" customWidth="1"/>
    <col min="6" max="6" width="13.6640625" style="57" customWidth="1"/>
    <col min="7" max="7" width="14" style="57" customWidth="1"/>
    <col min="8" max="9" width="10.6640625" style="57" customWidth="1" outlineLevel="1"/>
    <col min="10" max="10" width="12.5546875" style="57" customWidth="1"/>
    <col min="11" max="11" width="27.33203125" customWidth="1" outlineLevel="1"/>
  </cols>
  <sheetData>
    <row r="3" spans="1:11" ht="15" thickBot="1" x14ac:dyDescent="0.35"/>
    <row r="4" spans="1:11" ht="12.9" customHeight="1" x14ac:dyDescent="0.3">
      <c r="A4" s="29" t="s">
        <v>32</v>
      </c>
      <c r="B4" s="25" t="s">
        <v>38</v>
      </c>
      <c r="C4" s="25"/>
      <c r="D4" s="25"/>
      <c r="E4" s="25"/>
      <c r="F4" s="58"/>
      <c r="G4" s="58"/>
      <c r="H4" s="58"/>
      <c r="I4" s="58"/>
      <c r="J4" s="59"/>
      <c r="K4" s="15"/>
    </row>
    <row r="5" spans="1:11" ht="15" customHeight="1" x14ac:dyDescent="0.3">
      <c r="A5" s="40" t="s">
        <v>33</v>
      </c>
      <c r="B5" s="26" t="s">
        <v>37</v>
      </c>
      <c r="C5" s="26"/>
      <c r="D5" s="26"/>
      <c r="E5" s="26"/>
      <c r="F5" s="60"/>
      <c r="G5" s="60"/>
      <c r="H5" s="60"/>
      <c r="I5" s="60"/>
      <c r="J5" s="61"/>
      <c r="K5" s="16"/>
    </row>
    <row r="6" spans="1:11" ht="15" customHeight="1" x14ac:dyDescent="0.3">
      <c r="A6" s="41" t="s">
        <v>36</v>
      </c>
      <c r="B6" s="50" t="s">
        <v>174</v>
      </c>
      <c r="C6" s="26"/>
      <c r="D6" s="26"/>
      <c r="E6" s="26"/>
      <c r="F6" s="60"/>
      <c r="G6" s="60"/>
      <c r="H6" s="60"/>
      <c r="I6" s="60"/>
      <c r="J6" s="61"/>
      <c r="K6" s="16"/>
    </row>
    <row r="7" spans="1:11" ht="12.9" customHeight="1" x14ac:dyDescent="0.3">
      <c r="A7" s="30" t="s">
        <v>24</v>
      </c>
      <c r="B7" s="27"/>
      <c r="C7" s="27"/>
      <c r="D7" s="27"/>
      <c r="E7" s="27"/>
      <c r="F7" s="62"/>
      <c r="G7" s="62"/>
      <c r="H7" s="62"/>
      <c r="I7" s="62"/>
      <c r="J7" s="63"/>
      <c r="K7" s="17"/>
    </row>
    <row r="8" spans="1:11" ht="12.9" customHeight="1" thickBot="1" x14ac:dyDescent="0.35">
      <c r="A8" s="31" t="s">
        <v>34</v>
      </c>
      <c r="B8" s="28" t="s">
        <v>35</v>
      </c>
      <c r="C8" s="28"/>
      <c r="D8" s="28"/>
      <c r="E8" s="28"/>
      <c r="F8" s="64"/>
      <c r="G8" s="64"/>
      <c r="H8" s="64"/>
      <c r="I8" s="64"/>
      <c r="J8" s="65"/>
      <c r="K8" s="17"/>
    </row>
    <row r="9" spans="1:11" ht="56.25" customHeight="1" x14ac:dyDescent="0.3">
      <c r="A9" s="92" t="s">
        <v>23</v>
      </c>
      <c r="B9" s="92"/>
      <c r="C9" s="92"/>
      <c r="D9" s="92"/>
      <c r="E9" s="92"/>
      <c r="F9" s="92"/>
      <c r="G9" s="92"/>
      <c r="H9" s="92"/>
      <c r="I9" s="92"/>
      <c r="J9" s="92"/>
      <c r="K9" s="3"/>
    </row>
    <row r="10" spans="1:11" x14ac:dyDescent="0.3">
      <c r="A10" s="93" t="s">
        <v>25</v>
      </c>
      <c r="B10" s="94" t="s">
        <v>0</v>
      </c>
      <c r="C10" s="39"/>
      <c r="D10" s="93" t="s">
        <v>1</v>
      </c>
      <c r="E10" s="95" t="s">
        <v>22</v>
      </c>
      <c r="F10" s="96" t="s">
        <v>26</v>
      </c>
      <c r="G10" s="97"/>
      <c r="H10" s="98" t="s">
        <v>27</v>
      </c>
      <c r="I10" s="98"/>
      <c r="J10" s="66" t="s">
        <v>7</v>
      </c>
      <c r="K10" s="102" t="s">
        <v>43</v>
      </c>
    </row>
    <row r="11" spans="1:11" x14ac:dyDescent="0.3">
      <c r="A11" s="93"/>
      <c r="B11" s="94"/>
      <c r="C11" s="39" t="s">
        <v>39</v>
      </c>
      <c r="D11" s="93"/>
      <c r="E11" s="95"/>
      <c r="F11" s="67" t="s">
        <v>2</v>
      </c>
      <c r="G11" s="67" t="s">
        <v>6</v>
      </c>
      <c r="H11" s="67" t="s">
        <v>2</v>
      </c>
      <c r="I11" s="67" t="s">
        <v>6</v>
      </c>
      <c r="J11" s="67" t="s">
        <v>8</v>
      </c>
      <c r="K11" s="103"/>
    </row>
    <row r="12" spans="1:11" ht="21.9" customHeight="1" x14ac:dyDescent="0.3">
      <c r="A12" s="104" t="s">
        <v>30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20"/>
    </row>
    <row r="13" spans="1:11" ht="12" customHeight="1" x14ac:dyDescent="0.3">
      <c r="A13" s="105" t="s">
        <v>143</v>
      </c>
      <c r="B13" s="100"/>
      <c r="C13" s="100"/>
      <c r="D13" s="100"/>
      <c r="E13" s="100"/>
      <c r="F13" s="100"/>
      <c r="G13" s="100"/>
      <c r="H13" s="100"/>
      <c r="I13" s="100"/>
      <c r="J13" s="101"/>
      <c r="K13" s="37"/>
    </row>
    <row r="14" spans="1:11" ht="24" customHeight="1" x14ac:dyDescent="0.3">
      <c r="A14" s="33">
        <v>1</v>
      </c>
      <c r="B14" s="48" t="s">
        <v>182</v>
      </c>
      <c r="C14" s="48"/>
      <c r="D14" s="19" t="s">
        <v>4</v>
      </c>
      <c r="E14" s="4">
        <v>1</v>
      </c>
      <c r="F14" s="68"/>
      <c r="G14" s="69">
        <f t="shared" ref="G14" si="0">E14*F14</f>
        <v>0</v>
      </c>
      <c r="H14" s="68"/>
      <c r="I14" s="69">
        <f t="shared" ref="I14" si="1">E14*H14</f>
        <v>0</v>
      </c>
      <c r="J14" s="70">
        <f t="shared" ref="J14" si="2">SUM(G14+I14)</f>
        <v>0</v>
      </c>
      <c r="K14" s="6"/>
    </row>
    <row r="15" spans="1:11" x14ac:dyDescent="0.3">
      <c r="A15" s="33">
        <f>A14+1</f>
        <v>2</v>
      </c>
      <c r="B15" s="54" t="s">
        <v>129</v>
      </c>
      <c r="C15" s="48"/>
      <c r="D15" s="19" t="s">
        <v>4</v>
      </c>
      <c r="E15" s="4">
        <v>1</v>
      </c>
      <c r="F15" s="68"/>
      <c r="G15" s="69">
        <f t="shared" ref="G15:G17" si="3">E15*F15</f>
        <v>0</v>
      </c>
      <c r="H15" s="68"/>
      <c r="I15" s="69">
        <f t="shared" ref="I15:I17" si="4">E15*H15</f>
        <v>0</v>
      </c>
      <c r="J15" s="70">
        <f t="shared" ref="J15:J17" si="5">SUM(G15+I15)</f>
        <v>0</v>
      </c>
      <c r="K15" s="6"/>
    </row>
    <row r="16" spans="1:11" x14ac:dyDescent="0.3">
      <c r="A16" s="33">
        <f t="shared" ref="A16:A18" si="6">A15+1</f>
        <v>3</v>
      </c>
      <c r="B16" s="54" t="s">
        <v>154</v>
      </c>
      <c r="C16" s="48"/>
      <c r="D16" s="19" t="s">
        <v>4</v>
      </c>
      <c r="E16" s="4">
        <v>1</v>
      </c>
      <c r="F16" s="68"/>
      <c r="G16" s="69">
        <f t="shared" si="3"/>
        <v>0</v>
      </c>
      <c r="H16" s="68"/>
      <c r="I16" s="69">
        <f t="shared" si="4"/>
        <v>0</v>
      </c>
      <c r="J16" s="70">
        <f t="shared" si="5"/>
        <v>0</v>
      </c>
      <c r="K16" s="6" t="s">
        <v>153</v>
      </c>
    </row>
    <row r="17" spans="1:11" x14ac:dyDescent="0.3">
      <c r="A17" s="33">
        <f t="shared" si="6"/>
        <v>4</v>
      </c>
      <c r="B17" s="54" t="s">
        <v>156</v>
      </c>
      <c r="C17" s="48"/>
      <c r="D17" s="19" t="s">
        <v>4</v>
      </c>
      <c r="E17" s="4">
        <v>1</v>
      </c>
      <c r="F17" s="68"/>
      <c r="G17" s="69">
        <f t="shared" si="3"/>
        <v>0</v>
      </c>
      <c r="H17" s="68"/>
      <c r="I17" s="69">
        <f t="shared" si="4"/>
        <v>0</v>
      </c>
      <c r="J17" s="70">
        <f t="shared" si="5"/>
        <v>0</v>
      </c>
      <c r="K17" s="6" t="s">
        <v>155</v>
      </c>
    </row>
    <row r="18" spans="1:11" x14ac:dyDescent="0.3">
      <c r="A18" s="33">
        <f t="shared" si="6"/>
        <v>5</v>
      </c>
      <c r="B18" s="54" t="s">
        <v>157</v>
      </c>
      <c r="C18" s="48"/>
      <c r="D18" s="19" t="s">
        <v>4</v>
      </c>
      <c r="E18" s="4">
        <v>1</v>
      </c>
      <c r="F18" s="68"/>
      <c r="G18" s="69">
        <f t="shared" ref="G18" si="7">E18*F18</f>
        <v>0</v>
      </c>
      <c r="H18" s="68"/>
      <c r="I18" s="69">
        <f t="shared" ref="I18" si="8">E18*H18</f>
        <v>0</v>
      </c>
      <c r="J18" s="70">
        <f t="shared" ref="J18" si="9">SUM(G18+I18)</f>
        <v>0</v>
      </c>
      <c r="K18" s="6"/>
    </row>
    <row r="19" spans="1:11" ht="17.100000000000001" customHeight="1" x14ac:dyDescent="0.3">
      <c r="A19" s="33"/>
      <c r="B19" s="54"/>
      <c r="C19" s="9"/>
      <c r="D19" s="19"/>
      <c r="E19" s="4"/>
      <c r="F19" s="68"/>
      <c r="G19" s="71">
        <f>SUM(G14:G18)</f>
        <v>0</v>
      </c>
      <c r="H19" s="68"/>
      <c r="I19" s="71">
        <f>SUM(I14:I18)</f>
        <v>0</v>
      </c>
      <c r="J19" s="71">
        <f>SUM(J14:J18)</f>
        <v>0</v>
      </c>
      <c r="K19" s="6"/>
    </row>
    <row r="20" spans="1:11" ht="12" customHeight="1" x14ac:dyDescent="0.3">
      <c r="A20" s="105" t="s">
        <v>125</v>
      </c>
      <c r="B20" s="100"/>
      <c r="C20" s="100"/>
      <c r="D20" s="100"/>
      <c r="E20" s="100"/>
      <c r="F20" s="100"/>
      <c r="G20" s="100"/>
      <c r="H20" s="100"/>
      <c r="I20" s="100"/>
      <c r="J20" s="101"/>
      <c r="K20" s="37"/>
    </row>
    <row r="21" spans="1:11" ht="20.399999999999999" x14ac:dyDescent="0.3">
      <c r="A21" s="33">
        <f>A18+1</f>
        <v>6</v>
      </c>
      <c r="B21" s="48" t="s">
        <v>183</v>
      </c>
      <c r="C21" s="48"/>
      <c r="D21" s="19" t="s">
        <v>4</v>
      </c>
      <c r="E21" s="4">
        <v>1</v>
      </c>
      <c r="F21" s="68"/>
      <c r="G21" s="69">
        <f t="shared" ref="G21:G32" si="10">E21*F21</f>
        <v>0</v>
      </c>
      <c r="H21" s="68"/>
      <c r="I21" s="69">
        <f t="shared" ref="I21:I32" si="11">E21*H21</f>
        <v>0</v>
      </c>
      <c r="J21" s="70">
        <f t="shared" ref="J21:J32" si="12">SUM(G21+I21)</f>
        <v>0</v>
      </c>
      <c r="K21" s="6"/>
    </row>
    <row r="22" spans="1:11" x14ac:dyDescent="0.3">
      <c r="A22" s="33">
        <f>A21+1</f>
        <v>7</v>
      </c>
      <c r="B22" s="54" t="s">
        <v>162</v>
      </c>
      <c r="C22" s="48"/>
      <c r="D22" s="19" t="s">
        <v>4</v>
      </c>
      <c r="E22" s="4">
        <v>1</v>
      </c>
      <c r="F22" s="68"/>
      <c r="G22" s="69">
        <f t="shared" si="10"/>
        <v>0</v>
      </c>
      <c r="H22" s="68"/>
      <c r="I22" s="69">
        <f t="shared" si="11"/>
        <v>0</v>
      </c>
      <c r="J22" s="70">
        <f t="shared" si="12"/>
        <v>0</v>
      </c>
      <c r="K22" s="6"/>
    </row>
    <row r="23" spans="1:11" ht="17.100000000000001" customHeight="1" x14ac:dyDescent="0.3">
      <c r="A23" s="33">
        <f t="shared" ref="A23:A32" si="13">A22+1</f>
        <v>8</v>
      </c>
      <c r="B23" s="49" t="s">
        <v>184</v>
      </c>
      <c r="C23" s="9"/>
      <c r="D23" s="51" t="s">
        <v>5</v>
      </c>
      <c r="E23" s="4">
        <v>2</v>
      </c>
      <c r="F23" s="68"/>
      <c r="G23" s="69">
        <f t="shared" si="10"/>
        <v>0</v>
      </c>
      <c r="H23" s="68"/>
      <c r="I23" s="69">
        <f t="shared" si="11"/>
        <v>0</v>
      </c>
      <c r="J23" s="70">
        <f t="shared" si="12"/>
        <v>0</v>
      </c>
      <c r="K23" s="6"/>
    </row>
    <row r="24" spans="1:11" ht="17.100000000000001" customHeight="1" x14ac:dyDescent="0.3">
      <c r="A24" s="33">
        <f t="shared" si="13"/>
        <v>9</v>
      </c>
      <c r="B24" s="49" t="s">
        <v>186</v>
      </c>
      <c r="C24" s="9"/>
      <c r="D24" s="19" t="s">
        <v>4</v>
      </c>
      <c r="E24" s="4">
        <v>1</v>
      </c>
      <c r="F24" s="68"/>
      <c r="G24" s="69">
        <f t="shared" si="10"/>
        <v>0</v>
      </c>
      <c r="H24" s="68"/>
      <c r="I24" s="69">
        <f t="shared" si="11"/>
        <v>0</v>
      </c>
      <c r="J24" s="70">
        <f t="shared" si="12"/>
        <v>0</v>
      </c>
      <c r="K24" s="6"/>
    </row>
    <row r="25" spans="1:11" ht="17.100000000000001" customHeight="1" x14ac:dyDescent="0.3">
      <c r="A25" s="33">
        <f t="shared" si="13"/>
        <v>10</v>
      </c>
      <c r="B25" s="54" t="s">
        <v>185</v>
      </c>
      <c r="C25" s="9"/>
      <c r="D25" s="19" t="s">
        <v>4</v>
      </c>
      <c r="E25" s="4">
        <v>1</v>
      </c>
      <c r="F25" s="68"/>
      <c r="G25" s="69">
        <f t="shared" si="10"/>
        <v>0</v>
      </c>
      <c r="H25" s="68"/>
      <c r="I25" s="69">
        <f t="shared" si="11"/>
        <v>0</v>
      </c>
      <c r="J25" s="70">
        <f t="shared" si="12"/>
        <v>0</v>
      </c>
      <c r="K25" s="6"/>
    </row>
    <row r="26" spans="1:11" ht="17.100000000000001" customHeight="1" x14ac:dyDescent="0.3">
      <c r="A26" s="33">
        <f>A25+1</f>
        <v>11</v>
      </c>
      <c r="B26" s="54" t="s">
        <v>163</v>
      </c>
      <c r="C26" s="9"/>
      <c r="D26" s="51" t="s">
        <v>4</v>
      </c>
      <c r="E26" s="4">
        <v>1</v>
      </c>
      <c r="F26" s="68"/>
      <c r="G26" s="69">
        <f t="shared" si="10"/>
        <v>0</v>
      </c>
      <c r="H26" s="68"/>
      <c r="I26" s="69">
        <f t="shared" si="11"/>
        <v>0</v>
      </c>
      <c r="J26" s="70">
        <f t="shared" si="12"/>
        <v>0</v>
      </c>
      <c r="K26" s="6"/>
    </row>
    <row r="27" spans="1:11" ht="17.100000000000001" customHeight="1" x14ac:dyDescent="0.3">
      <c r="A27" s="33">
        <f t="shared" ref="A27:A28" si="14">A26+1</f>
        <v>12</v>
      </c>
      <c r="B27" s="54" t="s">
        <v>165</v>
      </c>
      <c r="C27" s="9"/>
      <c r="D27" s="51" t="s">
        <v>4</v>
      </c>
      <c r="E27" s="4">
        <v>1</v>
      </c>
      <c r="F27" s="68"/>
      <c r="G27" s="69">
        <f t="shared" ref="G27" si="15">E27*F27</f>
        <v>0</v>
      </c>
      <c r="H27" s="68"/>
      <c r="I27" s="69">
        <f t="shared" ref="I27" si="16">E27*H27</f>
        <v>0</v>
      </c>
      <c r="J27" s="70">
        <f t="shared" ref="J27" si="17">SUM(G27+I27)</f>
        <v>0</v>
      </c>
      <c r="K27" s="6"/>
    </row>
    <row r="28" spans="1:11" ht="17.100000000000001" customHeight="1" x14ac:dyDescent="0.3">
      <c r="A28" s="33">
        <f t="shared" si="14"/>
        <v>13</v>
      </c>
      <c r="B28" s="54" t="s">
        <v>164</v>
      </c>
      <c r="C28" s="9"/>
      <c r="D28" s="51" t="s">
        <v>4</v>
      </c>
      <c r="E28" s="4">
        <v>1</v>
      </c>
      <c r="F28" s="68"/>
      <c r="G28" s="69">
        <f t="shared" si="10"/>
        <v>0</v>
      </c>
      <c r="H28" s="68"/>
      <c r="I28" s="69">
        <f t="shared" si="11"/>
        <v>0</v>
      </c>
      <c r="J28" s="70">
        <f t="shared" si="12"/>
        <v>0</v>
      </c>
      <c r="K28" s="6"/>
    </row>
    <row r="29" spans="1:11" ht="17.100000000000001" customHeight="1" x14ac:dyDescent="0.3">
      <c r="A29" s="33">
        <f t="shared" si="13"/>
        <v>14</v>
      </c>
      <c r="B29" s="54" t="s">
        <v>126</v>
      </c>
      <c r="C29" s="9"/>
      <c r="D29" s="51" t="s">
        <v>4</v>
      </c>
      <c r="E29" s="4">
        <v>1</v>
      </c>
      <c r="F29" s="68"/>
      <c r="G29" s="69">
        <f t="shared" si="10"/>
        <v>0</v>
      </c>
      <c r="H29" s="68"/>
      <c r="I29" s="69">
        <f t="shared" si="11"/>
        <v>0</v>
      </c>
      <c r="J29" s="70">
        <f t="shared" si="12"/>
        <v>0</v>
      </c>
      <c r="K29" s="6"/>
    </row>
    <row r="30" spans="1:11" ht="17.100000000000001" customHeight="1" x14ac:dyDescent="0.3">
      <c r="A30" s="33">
        <f t="shared" si="13"/>
        <v>15</v>
      </c>
      <c r="B30" s="54" t="s">
        <v>127</v>
      </c>
      <c r="C30" s="9"/>
      <c r="D30" s="51" t="s">
        <v>128</v>
      </c>
      <c r="E30" s="4">
        <v>60</v>
      </c>
      <c r="F30" s="68"/>
      <c r="G30" s="69">
        <f t="shared" si="10"/>
        <v>0</v>
      </c>
      <c r="H30" s="68"/>
      <c r="I30" s="69">
        <f t="shared" si="11"/>
        <v>0</v>
      </c>
      <c r="J30" s="70">
        <f t="shared" si="12"/>
        <v>0</v>
      </c>
      <c r="K30" s="6"/>
    </row>
    <row r="31" spans="1:11" ht="17.100000000000001" customHeight="1" x14ac:dyDescent="0.3">
      <c r="A31" s="33">
        <f t="shared" si="13"/>
        <v>16</v>
      </c>
      <c r="B31" s="54" t="s">
        <v>161</v>
      </c>
      <c r="C31" s="9"/>
      <c r="D31" s="51" t="s">
        <v>4</v>
      </c>
      <c r="E31" s="4">
        <v>1</v>
      </c>
      <c r="F31" s="68"/>
      <c r="G31" s="69">
        <f t="shared" si="10"/>
        <v>0</v>
      </c>
      <c r="H31" s="68"/>
      <c r="I31" s="69">
        <f t="shared" si="11"/>
        <v>0</v>
      </c>
      <c r="J31" s="70">
        <f t="shared" si="12"/>
        <v>0</v>
      </c>
      <c r="K31" s="6"/>
    </row>
    <row r="32" spans="1:11" ht="17.100000000000001" customHeight="1" x14ac:dyDescent="0.3">
      <c r="A32" s="33">
        <f t="shared" si="13"/>
        <v>17</v>
      </c>
      <c r="B32" s="54" t="s">
        <v>135</v>
      </c>
      <c r="C32" s="9"/>
      <c r="D32" s="51" t="s">
        <v>4</v>
      </c>
      <c r="E32" s="4">
        <v>1</v>
      </c>
      <c r="F32" s="68"/>
      <c r="G32" s="69">
        <f t="shared" si="10"/>
        <v>0</v>
      </c>
      <c r="H32" s="68"/>
      <c r="I32" s="69">
        <f t="shared" si="11"/>
        <v>0</v>
      </c>
      <c r="J32" s="70">
        <f t="shared" si="12"/>
        <v>0</v>
      </c>
      <c r="K32" s="6"/>
    </row>
    <row r="33" spans="1:11" ht="17.100000000000001" customHeight="1" x14ac:dyDescent="0.3">
      <c r="A33" s="33"/>
      <c r="B33" s="54"/>
      <c r="C33" s="9"/>
      <c r="D33" s="19"/>
      <c r="E33" s="4"/>
      <c r="F33" s="68"/>
      <c r="G33" s="78">
        <f>SUM(G21:G32)</f>
        <v>0</v>
      </c>
      <c r="H33" s="68"/>
      <c r="I33" s="78">
        <f>SUM(I21:I32)</f>
        <v>0</v>
      </c>
      <c r="J33" s="78">
        <f>SUM(J21:J32)</f>
        <v>0</v>
      </c>
      <c r="K33" s="6"/>
    </row>
    <row r="34" spans="1:11" ht="12" customHeight="1" x14ac:dyDescent="0.3">
      <c r="A34" s="99" t="s">
        <v>47</v>
      </c>
      <c r="B34" s="100"/>
      <c r="C34" s="100"/>
      <c r="D34" s="100"/>
      <c r="E34" s="100"/>
      <c r="F34" s="100"/>
      <c r="G34" s="100"/>
      <c r="H34" s="100"/>
      <c r="I34" s="100"/>
      <c r="J34" s="101"/>
      <c r="K34" s="38"/>
    </row>
    <row r="35" spans="1:11" ht="17.100000000000001" customHeight="1" x14ac:dyDescent="0.3">
      <c r="A35" s="32">
        <f>A32+1</f>
        <v>18</v>
      </c>
      <c r="B35" s="21" t="s">
        <v>187</v>
      </c>
      <c r="C35" s="21"/>
      <c r="D35" s="18" t="s">
        <v>4</v>
      </c>
      <c r="E35" s="22">
        <v>3</v>
      </c>
      <c r="F35" s="68"/>
      <c r="G35" s="69">
        <f t="shared" ref="G35:G41" si="18">E35*F35</f>
        <v>0</v>
      </c>
      <c r="H35" s="68"/>
      <c r="I35" s="69">
        <f t="shared" ref="I35:I41" si="19">E35*H35</f>
        <v>0</v>
      </c>
      <c r="J35" s="70">
        <f t="shared" ref="J35:J74" si="20">SUM(G35+I35)</f>
        <v>0</v>
      </c>
      <c r="K35" s="8" t="s">
        <v>51</v>
      </c>
    </row>
    <row r="36" spans="1:11" ht="17.100000000000001" customHeight="1" x14ac:dyDescent="0.3">
      <c r="A36" s="32">
        <f>A35+1</f>
        <v>19</v>
      </c>
      <c r="B36" s="21" t="s">
        <v>188</v>
      </c>
      <c r="C36" s="21"/>
      <c r="D36" s="18" t="s">
        <v>4</v>
      </c>
      <c r="E36" s="22">
        <v>3</v>
      </c>
      <c r="F36" s="68"/>
      <c r="G36" s="69">
        <f t="shared" si="18"/>
        <v>0</v>
      </c>
      <c r="H36" s="68"/>
      <c r="I36" s="69">
        <f t="shared" si="19"/>
        <v>0</v>
      </c>
      <c r="J36" s="70">
        <f t="shared" ref="J36" si="21">SUM(G36+I36)</f>
        <v>0</v>
      </c>
      <c r="K36" s="8" t="s">
        <v>51</v>
      </c>
    </row>
    <row r="37" spans="1:11" ht="17.100000000000001" customHeight="1" x14ac:dyDescent="0.3">
      <c r="A37" s="32">
        <f t="shared" ref="A37:A68" si="22">A36+1</f>
        <v>20</v>
      </c>
      <c r="B37" s="21" t="s">
        <v>189</v>
      </c>
      <c r="C37" s="21"/>
      <c r="D37" s="18" t="s">
        <v>4</v>
      </c>
      <c r="E37" s="22">
        <v>3</v>
      </c>
      <c r="F37" s="68"/>
      <c r="G37" s="69">
        <f t="shared" si="18"/>
        <v>0</v>
      </c>
      <c r="H37" s="68"/>
      <c r="I37" s="69">
        <f t="shared" si="19"/>
        <v>0</v>
      </c>
      <c r="J37" s="70">
        <f t="shared" ref="J37:J38" si="23">SUM(G37+I37)</f>
        <v>0</v>
      </c>
      <c r="K37" s="8" t="s">
        <v>51</v>
      </c>
    </row>
    <row r="38" spans="1:11" x14ac:dyDescent="0.3">
      <c r="A38" s="32">
        <f t="shared" si="22"/>
        <v>21</v>
      </c>
      <c r="B38" s="49" t="s">
        <v>81</v>
      </c>
      <c r="C38" s="21" t="s">
        <v>41</v>
      </c>
      <c r="D38" s="18" t="s">
        <v>4</v>
      </c>
      <c r="E38" s="22">
        <v>6</v>
      </c>
      <c r="F38" s="68"/>
      <c r="G38" s="69">
        <f t="shared" ref="G38" si="24">E38*F38</f>
        <v>0</v>
      </c>
      <c r="H38" s="68"/>
      <c r="I38" s="69">
        <f t="shared" ref="I38" si="25">E38*H38</f>
        <v>0</v>
      </c>
      <c r="J38" s="70">
        <f t="shared" si="23"/>
        <v>0</v>
      </c>
      <c r="K38" s="52" t="s">
        <v>122</v>
      </c>
    </row>
    <row r="39" spans="1:11" x14ac:dyDescent="0.3">
      <c r="A39" s="32">
        <f t="shared" si="22"/>
        <v>22</v>
      </c>
      <c r="B39" s="49" t="s">
        <v>190</v>
      </c>
      <c r="C39" s="49" t="s">
        <v>85</v>
      </c>
      <c r="D39" s="18" t="s">
        <v>4</v>
      </c>
      <c r="E39" s="22">
        <v>1</v>
      </c>
      <c r="F39" s="68"/>
      <c r="G39" s="69">
        <f t="shared" si="18"/>
        <v>0</v>
      </c>
      <c r="H39" s="68"/>
      <c r="I39" s="69">
        <f t="shared" si="19"/>
        <v>0</v>
      </c>
      <c r="J39" s="70">
        <f t="shared" ref="J39" si="26">SUM(G39+I39)</f>
        <v>0</v>
      </c>
      <c r="K39" s="8" t="s">
        <v>52</v>
      </c>
    </row>
    <row r="40" spans="1:11" x14ac:dyDescent="0.3">
      <c r="A40" s="32">
        <f t="shared" si="22"/>
        <v>23</v>
      </c>
      <c r="B40" s="21" t="s">
        <v>191</v>
      </c>
      <c r="C40" s="21" t="s">
        <v>40</v>
      </c>
      <c r="D40" s="18" t="s">
        <v>4</v>
      </c>
      <c r="E40" s="22">
        <v>3</v>
      </c>
      <c r="F40" s="68"/>
      <c r="G40" s="69">
        <f t="shared" si="18"/>
        <v>0</v>
      </c>
      <c r="H40" s="68"/>
      <c r="I40" s="69">
        <f t="shared" si="19"/>
        <v>0</v>
      </c>
      <c r="J40" s="70">
        <f t="shared" ref="J40" si="27">SUM(G40+I40)</f>
        <v>0</v>
      </c>
      <c r="K40" s="8" t="s">
        <v>49</v>
      </c>
    </row>
    <row r="41" spans="1:11" x14ac:dyDescent="0.3">
      <c r="A41" s="32">
        <f t="shared" si="22"/>
        <v>24</v>
      </c>
      <c r="B41" s="21" t="s">
        <v>192</v>
      </c>
      <c r="C41" s="21" t="s">
        <v>41</v>
      </c>
      <c r="D41" s="18" t="s">
        <v>4</v>
      </c>
      <c r="E41" s="22">
        <v>1</v>
      </c>
      <c r="F41" s="68"/>
      <c r="G41" s="69">
        <f t="shared" si="18"/>
        <v>0</v>
      </c>
      <c r="H41" s="68"/>
      <c r="I41" s="69">
        <f t="shared" si="19"/>
        <v>0</v>
      </c>
      <c r="J41" s="70">
        <f t="shared" ref="J41" si="28">SUM(G41+I41)</f>
        <v>0</v>
      </c>
      <c r="K41" s="8" t="s">
        <v>50</v>
      </c>
    </row>
    <row r="42" spans="1:11" ht="17.100000000000001" customHeight="1" x14ac:dyDescent="0.3">
      <c r="A42" s="32">
        <f t="shared" si="22"/>
        <v>25</v>
      </c>
      <c r="B42" s="21" t="s">
        <v>193</v>
      </c>
      <c r="C42" s="21" t="s">
        <v>42</v>
      </c>
      <c r="D42" s="18" t="s">
        <v>4</v>
      </c>
      <c r="E42" s="22">
        <v>3</v>
      </c>
      <c r="F42" s="68"/>
      <c r="G42" s="69">
        <f t="shared" ref="G42:G46" si="29">E42*F42</f>
        <v>0</v>
      </c>
      <c r="H42" s="68"/>
      <c r="I42" s="69">
        <f t="shared" ref="I42:I46" si="30">E42*H42</f>
        <v>0</v>
      </c>
      <c r="J42" s="70">
        <f t="shared" ref="J42:J46" si="31">SUM(G42+I42)</f>
        <v>0</v>
      </c>
      <c r="K42" s="8"/>
    </row>
    <row r="43" spans="1:11" ht="17.100000000000001" customHeight="1" x14ac:dyDescent="0.3">
      <c r="A43" s="32">
        <f t="shared" si="22"/>
        <v>26</v>
      </c>
      <c r="B43" s="21" t="s">
        <v>194</v>
      </c>
      <c r="C43" s="21" t="s">
        <v>40</v>
      </c>
      <c r="D43" s="18" t="s">
        <v>4</v>
      </c>
      <c r="E43" s="22">
        <v>3</v>
      </c>
      <c r="F43" s="68"/>
      <c r="G43" s="69">
        <f t="shared" si="29"/>
        <v>0</v>
      </c>
      <c r="H43" s="68"/>
      <c r="I43" s="69">
        <f t="shared" si="30"/>
        <v>0</v>
      </c>
      <c r="J43" s="70">
        <f t="shared" si="31"/>
        <v>0</v>
      </c>
      <c r="K43" s="8"/>
    </row>
    <row r="44" spans="1:11" ht="17.100000000000001" customHeight="1" x14ac:dyDescent="0.3">
      <c r="A44" s="32">
        <f t="shared" si="22"/>
        <v>27</v>
      </c>
      <c r="B44" s="21" t="s">
        <v>195</v>
      </c>
      <c r="C44" s="21" t="s">
        <v>41</v>
      </c>
      <c r="D44" s="18" t="s">
        <v>4</v>
      </c>
      <c r="E44" s="22">
        <v>3</v>
      </c>
      <c r="F44" s="68"/>
      <c r="G44" s="69">
        <f t="shared" si="29"/>
        <v>0</v>
      </c>
      <c r="H44" s="68"/>
      <c r="I44" s="69">
        <f t="shared" si="30"/>
        <v>0</v>
      </c>
      <c r="J44" s="70">
        <f t="shared" si="31"/>
        <v>0</v>
      </c>
      <c r="K44" s="8"/>
    </row>
    <row r="45" spans="1:11" ht="17.100000000000001" customHeight="1" x14ac:dyDescent="0.3">
      <c r="A45" s="32">
        <f t="shared" si="22"/>
        <v>28</v>
      </c>
      <c r="B45" s="21" t="s">
        <v>196</v>
      </c>
      <c r="C45" s="21" t="s">
        <v>42</v>
      </c>
      <c r="D45" s="18" t="s">
        <v>4</v>
      </c>
      <c r="E45" s="22">
        <v>3</v>
      </c>
      <c r="F45" s="72"/>
      <c r="G45" s="69">
        <f t="shared" si="29"/>
        <v>0</v>
      </c>
      <c r="H45" s="68"/>
      <c r="I45" s="69">
        <f t="shared" si="30"/>
        <v>0</v>
      </c>
      <c r="J45" s="70">
        <f t="shared" si="31"/>
        <v>0</v>
      </c>
      <c r="K45" s="8"/>
    </row>
    <row r="46" spans="1:11" ht="17.100000000000001" customHeight="1" x14ac:dyDescent="0.3">
      <c r="A46" s="32">
        <f t="shared" si="22"/>
        <v>29</v>
      </c>
      <c r="B46" s="21" t="s">
        <v>197</v>
      </c>
      <c r="C46" s="21" t="s">
        <v>42</v>
      </c>
      <c r="D46" s="18" t="s">
        <v>4</v>
      </c>
      <c r="E46" s="22">
        <v>3</v>
      </c>
      <c r="F46" s="68"/>
      <c r="G46" s="69">
        <f t="shared" si="29"/>
        <v>0</v>
      </c>
      <c r="H46" s="68"/>
      <c r="I46" s="69">
        <f t="shared" si="30"/>
        <v>0</v>
      </c>
      <c r="J46" s="70">
        <f t="shared" si="31"/>
        <v>0</v>
      </c>
      <c r="K46" s="8"/>
    </row>
    <row r="47" spans="1:11" ht="17.100000000000001" customHeight="1" x14ac:dyDescent="0.3">
      <c r="A47" s="32">
        <f t="shared" si="22"/>
        <v>30</v>
      </c>
      <c r="B47" s="11" t="s">
        <v>10</v>
      </c>
      <c r="C47" s="21"/>
      <c r="D47" s="18" t="s">
        <v>4</v>
      </c>
      <c r="E47" s="22">
        <v>3</v>
      </c>
      <c r="F47" s="68"/>
      <c r="G47" s="69">
        <f t="shared" ref="G47" si="32">E47*F47</f>
        <v>0</v>
      </c>
      <c r="H47" s="68"/>
      <c r="I47" s="69">
        <f t="shared" ref="I47" si="33">E47*H47</f>
        <v>0</v>
      </c>
      <c r="J47" s="70">
        <f t="shared" ref="J47" si="34">SUM(G47+I47)</f>
        <v>0</v>
      </c>
      <c r="K47" s="8"/>
    </row>
    <row r="48" spans="1:11" ht="17.100000000000001" customHeight="1" x14ac:dyDescent="0.3">
      <c r="A48" s="32">
        <f t="shared" si="22"/>
        <v>31</v>
      </c>
      <c r="B48" s="11" t="s">
        <v>46</v>
      </c>
      <c r="C48" s="21"/>
      <c r="D48" s="18" t="s">
        <v>4</v>
      </c>
      <c r="E48" s="22">
        <v>3</v>
      </c>
      <c r="F48" s="68"/>
      <c r="G48" s="69">
        <f t="shared" ref="G48" si="35">E48*F48</f>
        <v>0</v>
      </c>
      <c r="H48" s="68"/>
      <c r="I48" s="69">
        <f t="shared" ref="I48" si="36">E48*H48</f>
        <v>0</v>
      </c>
      <c r="J48" s="70">
        <f t="shared" ref="J48" si="37">SUM(G48+I48)</f>
        <v>0</v>
      </c>
      <c r="K48" s="8" t="s">
        <v>56</v>
      </c>
    </row>
    <row r="49" spans="1:11" ht="17.100000000000001" customHeight="1" x14ac:dyDescent="0.3">
      <c r="A49" s="32">
        <f t="shared" si="22"/>
        <v>32</v>
      </c>
      <c r="B49" s="12" t="s">
        <v>45</v>
      </c>
      <c r="C49" s="21"/>
      <c r="D49" s="18" t="s">
        <v>4</v>
      </c>
      <c r="E49" s="22">
        <v>3</v>
      </c>
      <c r="F49" s="68"/>
      <c r="G49" s="69">
        <f t="shared" ref="G49:G51" si="38">E49*F49</f>
        <v>0</v>
      </c>
      <c r="H49" s="68"/>
      <c r="I49" s="69">
        <f t="shared" ref="I49:I51" si="39">E49*H49</f>
        <v>0</v>
      </c>
      <c r="J49" s="70">
        <f t="shared" ref="J49:J51" si="40">SUM(G49+I49)</f>
        <v>0</v>
      </c>
      <c r="K49" s="8"/>
    </row>
    <row r="50" spans="1:11" ht="17.100000000000001" customHeight="1" x14ac:dyDescent="0.3">
      <c r="A50" s="32">
        <f t="shared" si="22"/>
        <v>33</v>
      </c>
      <c r="B50" s="9" t="s">
        <v>44</v>
      </c>
      <c r="C50" s="21"/>
      <c r="D50" s="18" t="s">
        <v>4</v>
      </c>
      <c r="E50" s="22">
        <v>5</v>
      </c>
      <c r="F50" s="68"/>
      <c r="G50" s="69">
        <f t="shared" si="38"/>
        <v>0</v>
      </c>
      <c r="H50" s="68"/>
      <c r="I50" s="69">
        <f t="shared" si="39"/>
        <v>0</v>
      </c>
      <c r="J50" s="70">
        <f t="shared" si="40"/>
        <v>0</v>
      </c>
      <c r="K50" s="8"/>
    </row>
    <row r="51" spans="1:11" ht="17.100000000000001" customHeight="1" x14ac:dyDescent="0.3">
      <c r="A51" s="32">
        <f t="shared" si="22"/>
        <v>34</v>
      </c>
      <c r="B51" s="10" t="s">
        <v>70</v>
      </c>
      <c r="C51" s="21"/>
      <c r="D51" s="18" t="s">
        <v>4</v>
      </c>
      <c r="E51" s="22">
        <v>5</v>
      </c>
      <c r="F51" s="68"/>
      <c r="G51" s="69">
        <f t="shared" si="38"/>
        <v>0</v>
      </c>
      <c r="H51" s="68"/>
      <c r="I51" s="69">
        <f t="shared" si="39"/>
        <v>0</v>
      </c>
      <c r="J51" s="70">
        <f t="shared" si="40"/>
        <v>0</v>
      </c>
      <c r="K51" s="8"/>
    </row>
    <row r="52" spans="1:11" ht="17.100000000000001" customHeight="1" x14ac:dyDescent="0.3">
      <c r="A52" s="32">
        <f t="shared" si="22"/>
        <v>35</v>
      </c>
      <c r="B52" s="10" t="s">
        <v>111</v>
      </c>
      <c r="C52" s="21" t="s">
        <v>110</v>
      </c>
      <c r="D52" s="18" t="s">
        <v>4</v>
      </c>
      <c r="E52" s="22">
        <v>3</v>
      </c>
      <c r="F52" s="68"/>
      <c r="G52" s="69">
        <f t="shared" ref="G52:G60" si="41">E52*F52</f>
        <v>0</v>
      </c>
      <c r="H52" s="68"/>
      <c r="I52" s="69">
        <f t="shared" ref="I52:I60" si="42">E52*H52</f>
        <v>0</v>
      </c>
      <c r="J52" s="70">
        <f t="shared" ref="J52:J60" si="43">SUM(G52+I52)</f>
        <v>0</v>
      </c>
      <c r="K52" s="8"/>
    </row>
    <row r="53" spans="1:11" ht="17.100000000000001" customHeight="1" x14ac:dyDescent="0.3">
      <c r="A53" s="32">
        <f t="shared" si="22"/>
        <v>36</v>
      </c>
      <c r="B53" s="10" t="s">
        <v>111</v>
      </c>
      <c r="C53" s="21" t="s">
        <v>112</v>
      </c>
      <c r="D53" s="18" t="s">
        <v>4</v>
      </c>
      <c r="E53" s="22">
        <v>2</v>
      </c>
      <c r="F53" s="68"/>
      <c r="G53" s="69">
        <f t="shared" si="41"/>
        <v>0</v>
      </c>
      <c r="H53" s="68"/>
      <c r="I53" s="69">
        <f t="shared" si="42"/>
        <v>0</v>
      </c>
      <c r="J53" s="70">
        <f t="shared" si="43"/>
        <v>0</v>
      </c>
      <c r="K53" s="8"/>
    </row>
    <row r="54" spans="1:11" ht="17.100000000000001" customHeight="1" x14ac:dyDescent="0.3">
      <c r="A54" s="32">
        <f t="shared" si="22"/>
        <v>37</v>
      </c>
      <c r="B54" s="10" t="s">
        <v>111</v>
      </c>
      <c r="C54" s="21" t="s">
        <v>114</v>
      </c>
      <c r="D54" s="18" t="s">
        <v>4</v>
      </c>
      <c r="E54" s="22">
        <v>1</v>
      </c>
      <c r="F54" s="68"/>
      <c r="G54" s="69">
        <f t="shared" si="41"/>
        <v>0</v>
      </c>
      <c r="H54" s="68"/>
      <c r="I54" s="69">
        <f t="shared" si="42"/>
        <v>0</v>
      </c>
      <c r="J54" s="70">
        <f t="shared" si="43"/>
        <v>0</v>
      </c>
      <c r="K54" s="8"/>
    </row>
    <row r="55" spans="1:11" ht="17.100000000000001" customHeight="1" x14ac:dyDescent="0.3">
      <c r="A55" s="32">
        <f t="shared" si="22"/>
        <v>38</v>
      </c>
      <c r="B55" s="10" t="s">
        <v>111</v>
      </c>
      <c r="C55" s="21" t="s">
        <v>113</v>
      </c>
      <c r="D55" s="18" t="s">
        <v>4</v>
      </c>
      <c r="E55" s="22">
        <v>2</v>
      </c>
      <c r="F55" s="68"/>
      <c r="G55" s="69">
        <f t="shared" ref="G55" si="44">E55*F55</f>
        <v>0</v>
      </c>
      <c r="H55" s="68"/>
      <c r="I55" s="69">
        <f t="shared" ref="I55" si="45">E55*H55</f>
        <v>0</v>
      </c>
      <c r="J55" s="70">
        <f t="shared" ref="J55" si="46">SUM(G55+I55)</f>
        <v>0</v>
      </c>
      <c r="K55" s="8"/>
    </row>
    <row r="56" spans="1:11" ht="17.100000000000001" customHeight="1" x14ac:dyDescent="0.3">
      <c r="A56" s="32">
        <f t="shared" si="22"/>
        <v>39</v>
      </c>
      <c r="B56" s="10" t="s">
        <v>115</v>
      </c>
      <c r="C56" s="21" t="s">
        <v>41</v>
      </c>
      <c r="D56" s="18" t="s">
        <v>4</v>
      </c>
      <c r="E56" s="22">
        <v>1</v>
      </c>
      <c r="F56" s="68"/>
      <c r="G56" s="69">
        <f t="shared" ref="G56" si="47">E56*F56</f>
        <v>0</v>
      </c>
      <c r="H56" s="68"/>
      <c r="I56" s="69">
        <f t="shared" ref="I56" si="48">E56*H56</f>
        <v>0</v>
      </c>
      <c r="J56" s="70">
        <f t="shared" ref="J56" si="49">SUM(G56+I56)</f>
        <v>0</v>
      </c>
      <c r="K56" s="8"/>
    </row>
    <row r="57" spans="1:11" ht="17.100000000000001" customHeight="1" x14ac:dyDescent="0.3">
      <c r="A57" s="32">
        <f t="shared" si="22"/>
        <v>40</v>
      </c>
      <c r="B57" s="10" t="s">
        <v>116</v>
      </c>
      <c r="C57" s="21" t="s">
        <v>109</v>
      </c>
      <c r="D57" s="18" t="s">
        <v>4</v>
      </c>
      <c r="E57" s="22">
        <v>1</v>
      </c>
      <c r="F57" s="68"/>
      <c r="G57" s="69">
        <f t="shared" ref="G57:G58" si="50">E57*F57</f>
        <v>0</v>
      </c>
      <c r="H57" s="68"/>
      <c r="I57" s="69">
        <f t="shared" ref="I57:I58" si="51">E57*H57</f>
        <v>0</v>
      </c>
      <c r="J57" s="70">
        <f t="shared" ref="J57:J58" si="52">SUM(G57+I57)</f>
        <v>0</v>
      </c>
      <c r="K57" s="8"/>
    </row>
    <row r="58" spans="1:11" ht="17.100000000000001" customHeight="1" x14ac:dyDescent="0.3">
      <c r="A58" s="32">
        <f t="shared" si="22"/>
        <v>41</v>
      </c>
      <c r="B58" s="10" t="s">
        <v>116</v>
      </c>
      <c r="C58" s="21" t="s">
        <v>117</v>
      </c>
      <c r="D58" s="18" t="s">
        <v>4</v>
      </c>
      <c r="E58" s="22">
        <v>1</v>
      </c>
      <c r="F58" s="68"/>
      <c r="G58" s="69">
        <f t="shared" si="50"/>
        <v>0</v>
      </c>
      <c r="H58" s="68"/>
      <c r="I58" s="69">
        <f t="shared" si="51"/>
        <v>0</v>
      </c>
      <c r="J58" s="70">
        <f t="shared" si="52"/>
        <v>0</v>
      </c>
      <c r="K58" s="8"/>
    </row>
    <row r="59" spans="1:11" ht="17.100000000000001" customHeight="1" x14ac:dyDescent="0.3">
      <c r="A59" s="32">
        <f t="shared" si="22"/>
        <v>42</v>
      </c>
      <c r="B59" s="21" t="s">
        <v>142</v>
      </c>
      <c r="C59" s="21" t="s">
        <v>42</v>
      </c>
      <c r="D59" s="18" t="s">
        <v>3</v>
      </c>
      <c r="E59" s="22">
        <v>2</v>
      </c>
      <c r="F59" s="68"/>
      <c r="G59" s="69">
        <f t="shared" ref="G59" si="53">E59*F59</f>
        <v>0</v>
      </c>
      <c r="H59" s="68"/>
      <c r="I59" s="69">
        <f t="shared" ref="I59" si="54">E59*H59</f>
        <v>0</v>
      </c>
      <c r="J59" s="70">
        <f t="shared" ref="J59" si="55">SUM(G59+I59)</f>
        <v>0</v>
      </c>
      <c r="K59" s="8"/>
    </row>
    <row r="60" spans="1:11" ht="17.100000000000001" customHeight="1" x14ac:dyDescent="0.3">
      <c r="A60" s="32">
        <f t="shared" si="22"/>
        <v>43</v>
      </c>
      <c r="B60" s="21" t="s">
        <v>142</v>
      </c>
      <c r="C60" s="21" t="s">
        <v>40</v>
      </c>
      <c r="D60" s="18" t="s">
        <v>3</v>
      </c>
      <c r="E60" s="22">
        <v>2</v>
      </c>
      <c r="F60" s="68"/>
      <c r="G60" s="69">
        <f t="shared" si="41"/>
        <v>0</v>
      </c>
      <c r="H60" s="68"/>
      <c r="I60" s="69">
        <f t="shared" si="42"/>
        <v>0</v>
      </c>
      <c r="J60" s="70">
        <f t="shared" si="43"/>
        <v>0</v>
      </c>
      <c r="K60" s="8"/>
    </row>
    <row r="61" spans="1:11" ht="17.100000000000001" customHeight="1" x14ac:dyDescent="0.3">
      <c r="A61" s="32">
        <f t="shared" si="22"/>
        <v>44</v>
      </c>
      <c r="B61" s="21" t="s">
        <v>142</v>
      </c>
      <c r="C61" s="21" t="s">
        <v>84</v>
      </c>
      <c r="D61" s="18" t="s">
        <v>3</v>
      </c>
      <c r="E61" s="22">
        <v>6</v>
      </c>
      <c r="F61" s="68"/>
      <c r="G61" s="69">
        <f t="shared" ref="G61" si="56">E61*F61</f>
        <v>0</v>
      </c>
      <c r="H61" s="68"/>
      <c r="I61" s="69">
        <f t="shared" ref="I61" si="57">E61*H61</f>
        <v>0</v>
      </c>
      <c r="J61" s="70">
        <f t="shared" ref="J61" si="58">SUM(G61+I61)</f>
        <v>0</v>
      </c>
      <c r="K61" s="8"/>
    </row>
    <row r="62" spans="1:11" ht="17.100000000000001" customHeight="1" x14ac:dyDescent="0.3">
      <c r="A62" s="32">
        <f t="shared" si="22"/>
        <v>45</v>
      </c>
      <c r="B62" s="21" t="s">
        <v>142</v>
      </c>
      <c r="C62" s="21" t="s">
        <v>41</v>
      </c>
      <c r="D62" s="18" t="s">
        <v>3</v>
      </c>
      <c r="E62" s="22">
        <v>28</v>
      </c>
      <c r="F62" s="68"/>
      <c r="G62" s="69">
        <f t="shared" ref="G62:G66" si="59">E62*F62</f>
        <v>0</v>
      </c>
      <c r="H62" s="68"/>
      <c r="I62" s="69">
        <f t="shared" ref="I62:I66" si="60">E62*H62</f>
        <v>0</v>
      </c>
      <c r="J62" s="70">
        <f t="shared" ref="J62:J66" si="61">SUM(G62+I62)</f>
        <v>0</v>
      </c>
      <c r="K62" s="8"/>
    </row>
    <row r="63" spans="1:11" ht="17.100000000000001" customHeight="1" x14ac:dyDescent="0.3">
      <c r="A63" s="32">
        <f t="shared" si="22"/>
        <v>46</v>
      </c>
      <c r="B63" s="21" t="s">
        <v>68</v>
      </c>
      <c r="C63" s="21" t="s">
        <v>42</v>
      </c>
      <c r="D63" s="18" t="s">
        <v>3</v>
      </c>
      <c r="E63" s="22">
        <v>3</v>
      </c>
      <c r="F63" s="68"/>
      <c r="G63" s="69">
        <f t="shared" si="59"/>
        <v>0</v>
      </c>
      <c r="H63" s="68"/>
      <c r="I63" s="69">
        <f t="shared" si="60"/>
        <v>0</v>
      </c>
      <c r="J63" s="70">
        <f t="shared" si="61"/>
        <v>0</v>
      </c>
      <c r="K63" s="8"/>
    </row>
    <row r="64" spans="1:11" ht="17.100000000000001" customHeight="1" x14ac:dyDescent="0.3">
      <c r="A64" s="32">
        <f t="shared" si="22"/>
        <v>47</v>
      </c>
      <c r="B64" s="21" t="s">
        <v>173</v>
      </c>
      <c r="C64" s="21" t="s">
        <v>40</v>
      </c>
      <c r="D64" s="18" t="s">
        <v>3</v>
      </c>
      <c r="E64" s="22">
        <v>2</v>
      </c>
      <c r="F64" s="68"/>
      <c r="G64" s="69">
        <f t="shared" ref="G64" si="62">E64*F64</f>
        <v>0</v>
      </c>
      <c r="H64" s="68"/>
      <c r="I64" s="69">
        <f t="shared" ref="I64" si="63">E64*H64</f>
        <v>0</v>
      </c>
      <c r="J64" s="70">
        <f t="shared" ref="J64" si="64">SUM(G64+I64)</f>
        <v>0</v>
      </c>
      <c r="K64" s="8"/>
    </row>
    <row r="65" spans="1:11" ht="17.100000000000001" customHeight="1" x14ac:dyDescent="0.3">
      <c r="A65" s="32">
        <f t="shared" si="22"/>
        <v>48</v>
      </c>
      <c r="B65" s="21" t="s">
        <v>79</v>
      </c>
      <c r="C65" s="21" t="s">
        <v>84</v>
      </c>
      <c r="D65" s="18" t="s">
        <v>3</v>
      </c>
      <c r="E65" s="22">
        <v>6</v>
      </c>
      <c r="F65" s="68"/>
      <c r="G65" s="69">
        <f t="shared" ref="G65" si="65">E65*F65</f>
        <v>0</v>
      </c>
      <c r="H65" s="68"/>
      <c r="I65" s="69">
        <f t="shared" ref="I65" si="66">E65*H65</f>
        <v>0</v>
      </c>
      <c r="J65" s="70">
        <f t="shared" ref="J65" si="67">SUM(G65+I65)</f>
        <v>0</v>
      </c>
      <c r="K65" s="8"/>
    </row>
    <row r="66" spans="1:11" ht="17.100000000000001" customHeight="1" x14ac:dyDescent="0.3">
      <c r="A66" s="32">
        <f t="shared" si="22"/>
        <v>49</v>
      </c>
      <c r="B66" s="21" t="s">
        <v>175</v>
      </c>
      <c r="C66" s="21" t="s">
        <v>41</v>
      </c>
      <c r="D66" s="18" t="s">
        <v>3</v>
      </c>
      <c r="E66" s="22">
        <v>28</v>
      </c>
      <c r="F66" s="68"/>
      <c r="G66" s="69">
        <f t="shared" si="59"/>
        <v>0</v>
      </c>
      <c r="H66" s="68"/>
      <c r="I66" s="69">
        <f t="shared" si="60"/>
        <v>0</v>
      </c>
      <c r="J66" s="70">
        <f t="shared" si="61"/>
        <v>0</v>
      </c>
      <c r="K66" s="8"/>
    </row>
    <row r="67" spans="1:11" ht="17.100000000000001" customHeight="1" x14ac:dyDescent="0.3">
      <c r="A67" s="32">
        <f t="shared" si="22"/>
        <v>50</v>
      </c>
      <c r="B67" s="21" t="s">
        <v>166</v>
      </c>
      <c r="C67" s="21"/>
      <c r="D67" s="18" t="s">
        <v>3</v>
      </c>
      <c r="E67" s="22">
        <v>36</v>
      </c>
      <c r="F67" s="68"/>
      <c r="G67" s="69">
        <f t="shared" ref="G67" si="68">E67*F67</f>
        <v>0</v>
      </c>
      <c r="H67" s="68"/>
      <c r="I67" s="69">
        <f t="shared" ref="I67" si="69">E67*H67</f>
        <v>0</v>
      </c>
      <c r="J67" s="70">
        <f t="shared" ref="J67" si="70">SUM(G67+I67)</f>
        <v>0</v>
      </c>
      <c r="K67" s="8"/>
    </row>
    <row r="68" spans="1:11" ht="17.100000000000001" customHeight="1" x14ac:dyDescent="0.3">
      <c r="A68" s="32">
        <f t="shared" si="22"/>
        <v>51</v>
      </c>
      <c r="B68" s="11" t="s">
        <v>144</v>
      </c>
      <c r="C68" s="21"/>
      <c r="D68" s="18" t="s">
        <v>3</v>
      </c>
      <c r="E68" s="7">
        <v>38</v>
      </c>
      <c r="F68" s="68"/>
      <c r="G68" s="69">
        <f t="shared" ref="G68" si="71">E68*F68</f>
        <v>0</v>
      </c>
      <c r="H68" s="68"/>
      <c r="I68" s="69">
        <f t="shared" ref="I68" si="72">E68*H68</f>
        <v>0</v>
      </c>
      <c r="J68" s="70">
        <f t="shared" ref="J68" si="73">SUM(G68+I68)</f>
        <v>0</v>
      </c>
      <c r="K68" s="8"/>
    </row>
    <row r="69" spans="1:11" ht="17.100000000000001" customHeight="1" x14ac:dyDescent="0.3">
      <c r="A69" s="32"/>
      <c r="B69" s="21"/>
      <c r="C69" s="21"/>
      <c r="D69" s="18"/>
      <c r="E69" s="22"/>
      <c r="F69" s="68"/>
      <c r="G69" s="71">
        <f>SUM(G35:G68)</f>
        <v>0</v>
      </c>
      <c r="H69" s="68"/>
      <c r="I69" s="71">
        <f>SUM(I35:I68)</f>
        <v>0</v>
      </c>
      <c r="J69" s="71">
        <f>SUM(J35:J68)</f>
        <v>0</v>
      </c>
      <c r="K69" s="8"/>
    </row>
    <row r="70" spans="1:11" ht="17.100000000000001" customHeight="1" x14ac:dyDescent="0.3">
      <c r="A70" s="99" t="s">
        <v>63</v>
      </c>
      <c r="B70" s="100"/>
      <c r="C70" s="100"/>
      <c r="D70" s="100"/>
      <c r="E70" s="100"/>
      <c r="F70" s="100"/>
      <c r="G70" s="100"/>
      <c r="H70" s="100"/>
      <c r="I70" s="100"/>
      <c r="J70" s="101"/>
      <c r="K70" s="8"/>
    </row>
    <row r="71" spans="1:11" ht="21.6" x14ac:dyDescent="0.3">
      <c r="A71" s="33">
        <f>A68+1</f>
        <v>52</v>
      </c>
      <c r="B71" s="11" t="s">
        <v>198</v>
      </c>
      <c r="C71" s="11"/>
      <c r="D71" s="19" t="s">
        <v>4</v>
      </c>
      <c r="E71" s="23">
        <v>1</v>
      </c>
      <c r="F71" s="68"/>
      <c r="G71" s="69">
        <f t="shared" ref="G71:G74" si="74">E71*F71</f>
        <v>0</v>
      </c>
      <c r="H71" s="68"/>
      <c r="I71" s="69">
        <f t="shared" ref="I71:I74" si="75">E71*H71</f>
        <v>0</v>
      </c>
      <c r="J71" s="70">
        <f t="shared" si="20"/>
        <v>0</v>
      </c>
      <c r="K71" s="8" t="s">
        <v>53</v>
      </c>
    </row>
    <row r="72" spans="1:11" ht="21.6" x14ac:dyDescent="0.3">
      <c r="A72" s="33">
        <f>A71+1</f>
        <v>53</v>
      </c>
      <c r="B72" s="11" t="s">
        <v>199</v>
      </c>
      <c r="C72" s="11"/>
      <c r="D72" s="19" t="s">
        <v>4</v>
      </c>
      <c r="E72" s="23">
        <v>1</v>
      </c>
      <c r="F72" s="68"/>
      <c r="G72" s="69">
        <f t="shared" ref="G72" si="76">E72*F72</f>
        <v>0</v>
      </c>
      <c r="H72" s="68"/>
      <c r="I72" s="69">
        <f t="shared" si="75"/>
        <v>0</v>
      </c>
      <c r="J72" s="70">
        <f t="shared" ref="J72" si="77">SUM(G72+I72)</f>
        <v>0</v>
      </c>
      <c r="K72" s="8" t="s">
        <v>54</v>
      </c>
    </row>
    <row r="73" spans="1:11" ht="21.6" x14ac:dyDescent="0.3">
      <c r="A73" s="33">
        <f t="shared" ref="A73:A110" si="78">A72+1</f>
        <v>54</v>
      </c>
      <c r="B73" s="11" t="s">
        <v>200</v>
      </c>
      <c r="C73" s="11"/>
      <c r="D73" s="24" t="s">
        <v>5</v>
      </c>
      <c r="E73" s="4">
        <v>1</v>
      </c>
      <c r="F73" s="68"/>
      <c r="G73" s="69">
        <f t="shared" si="74"/>
        <v>0</v>
      </c>
      <c r="H73" s="68"/>
      <c r="I73" s="69">
        <f t="shared" si="75"/>
        <v>0</v>
      </c>
      <c r="J73" s="70">
        <f t="shared" si="20"/>
        <v>0</v>
      </c>
      <c r="K73" s="8" t="s">
        <v>55</v>
      </c>
    </row>
    <row r="74" spans="1:11" ht="17.100000000000001" customHeight="1" x14ac:dyDescent="0.3">
      <c r="A74" s="33">
        <f t="shared" si="78"/>
        <v>55</v>
      </c>
      <c r="B74" s="48" t="s">
        <v>139</v>
      </c>
      <c r="C74" s="9"/>
      <c r="D74" s="19" t="s">
        <v>4</v>
      </c>
      <c r="E74" s="4">
        <v>1</v>
      </c>
      <c r="F74" s="68"/>
      <c r="G74" s="69">
        <f t="shared" si="74"/>
        <v>0</v>
      </c>
      <c r="H74" s="68"/>
      <c r="I74" s="69">
        <f t="shared" si="75"/>
        <v>0</v>
      </c>
      <c r="J74" s="70">
        <f t="shared" si="20"/>
        <v>0</v>
      </c>
      <c r="K74" s="6" t="s">
        <v>140</v>
      </c>
    </row>
    <row r="75" spans="1:11" x14ac:dyDescent="0.3">
      <c r="A75" s="33">
        <f t="shared" si="78"/>
        <v>56</v>
      </c>
      <c r="B75" s="9" t="s">
        <v>64</v>
      </c>
      <c r="C75" s="9"/>
      <c r="D75" s="19" t="s">
        <v>4</v>
      </c>
      <c r="E75" s="4">
        <v>1</v>
      </c>
      <c r="F75" s="68"/>
      <c r="G75" s="69">
        <f t="shared" ref="G75" si="79">E75*F75</f>
        <v>0</v>
      </c>
      <c r="H75" s="68"/>
      <c r="I75" s="69">
        <f t="shared" ref="I75" si="80">E75*H75</f>
        <v>0</v>
      </c>
      <c r="J75" s="70">
        <f t="shared" ref="J75" si="81">SUM(G75+I75)</f>
        <v>0</v>
      </c>
      <c r="K75" s="6" t="s">
        <v>57</v>
      </c>
    </row>
    <row r="76" spans="1:11" x14ac:dyDescent="0.3">
      <c r="A76" s="33">
        <f t="shared" si="78"/>
        <v>57</v>
      </c>
      <c r="B76" s="48" t="s">
        <v>141</v>
      </c>
      <c r="C76" s="9"/>
      <c r="D76" s="19" t="s">
        <v>4</v>
      </c>
      <c r="E76" s="4">
        <v>1</v>
      </c>
      <c r="F76" s="68"/>
      <c r="G76" s="69">
        <f t="shared" ref="G76" si="82">E76*F76</f>
        <v>0</v>
      </c>
      <c r="H76" s="68"/>
      <c r="I76" s="69">
        <f t="shared" ref="I76" si="83">E76*H76</f>
        <v>0</v>
      </c>
      <c r="J76" s="70">
        <f t="shared" ref="J76" si="84">SUM(G76+I76)</f>
        <v>0</v>
      </c>
      <c r="K76" s="6"/>
    </row>
    <row r="77" spans="1:11" x14ac:dyDescent="0.3">
      <c r="A77" s="33">
        <f t="shared" si="78"/>
        <v>58</v>
      </c>
      <c r="B77" s="48" t="s">
        <v>237</v>
      </c>
      <c r="C77" s="9" t="s">
        <v>58</v>
      </c>
      <c r="D77" s="19" t="s">
        <v>4</v>
      </c>
      <c r="E77" s="4">
        <v>1</v>
      </c>
      <c r="F77" s="68"/>
      <c r="G77" s="69">
        <f t="shared" ref="G77:G119" si="85">E77*F77</f>
        <v>0</v>
      </c>
      <c r="H77" s="68"/>
      <c r="I77" s="69">
        <f t="shared" ref="I77:I79" si="86">E77*H77</f>
        <v>0</v>
      </c>
      <c r="J77" s="70">
        <f t="shared" ref="J77:J79" si="87">SUM(G77+I77)</f>
        <v>0</v>
      </c>
      <c r="K77" s="6"/>
    </row>
    <row r="78" spans="1:11" x14ac:dyDescent="0.3">
      <c r="A78" s="33">
        <f t="shared" si="78"/>
        <v>59</v>
      </c>
      <c r="B78" s="48" t="s">
        <v>201</v>
      </c>
      <c r="C78" s="48" t="s">
        <v>76</v>
      </c>
      <c r="D78" s="19" t="s">
        <v>4</v>
      </c>
      <c r="E78" s="4">
        <v>1</v>
      </c>
      <c r="F78" s="68"/>
      <c r="G78" s="69">
        <f t="shared" si="85"/>
        <v>0</v>
      </c>
      <c r="H78" s="68"/>
      <c r="I78" s="69">
        <f t="shared" si="86"/>
        <v>0</v>
      </c>
      <c r="J78" s="70">
        <f t="shared" si="87"/>
        <v>0</v>
      </c>
      <c r="K78" s="6" t="s">
        <v>102</v>
      </c>
    </row>
    <row r="79" spans="1:11" x14ac:dyDescent="0.3">
      <c r="A79" s="33">
        <f t="shared" si="78"/>
        <v>60</v>
      </c>
      <c r="B79" s="9" t="s">
        <v>202</v>
      </c>
      <c r="C79" s="48" t="s">
        <v>58</v>
      </c>
      <c r="D79" s="19" t="s">
        <v>4</v>
      </c>
      <c r="E79" s="4">
        <v>1</v>
      </c>
      <c r="F79" s="68"/>
      <c r="G79" s="69">
        <f t="shared" si="85"/>
        <v>0</v>
      </c>
      <c r="H79" s="68"/>
      <c r="I79" s="69">
        <f t="shared" si="86"/>
        <v>0</v>
      </c>
      <c r="J79" s="70">
        <f t="shared" si="87"/>
        <v>0</v>
      </c>
      <c r="K79" s="6" t="s">
        <v>103</v>
      </c>
    </row>
    <row r="80" spans="1:11" ht="30.6" x14ac:dyDescent="0.3">
      <c r="A80" s="33">
        <f t="shared" si="78"/>
        <v>61</v>
      </c>
      <c r="B80" s="9" t="s">
        <v>203</v>
      </c>
      <c r="C80" s="48" t="s">
        <v>58</v>
      </c>
      <c r="D80" s="19" t="s">
        <v>4</v>
      </c>
      <c r="E80" s="4">
        <v>2</v>
      </c>
      <c r="F80" s="68"/>
      <c r="G80" s="69">
        <f t="shared" ref="G80" si="88">E80*F80</f>
        <v>0</v>
      </c>
      <c r="H80" s="68"/>
      <c r="I80" s="69">
        <f t="shared" ref="I80" si="89">E80*H80</f>
        <v>0</v>
      </c>
      <c r="J80" s="70">
        <f t="shared" ref="J80" si="90">SUM(G80+I80)</f>
        <v>0</v>
      </c>
      <c r="K80" s="6" t="s">
        <v>65</v>
      </c>
    </row>
    <row r="81" spans="1:11" x14ac:dyDescent="0.3">
      <c r="A81" s="33">
        <f t="shared" si="78"/>
        <v>62</v>
      </c>
      <c r="B81" s="9" t="s">
        <v>119</v>
      </c>
      <c r="C81" s="9" t="s">
        <v>76</v>
      </c>
      <c r="D81" s="19" t="s">
        <v>4</v>
      </c>
      <c r="E81" s="4">
        <v>1</v>
      </c>
      <c r="F81" s="68"/>
      <c r="G81" s="69">
        <f t="shared" ref="G81" si="91">E81*F81</f>
        <v>0</v>
      </c>
      <c r="H81" s="68"/>
      <c r="I81" s="69">
        <f t="shared" ref="I81" si="92">E81*H81</f>
        <v>0</v>
      </c>
      <c r="J81" s="70">
        <f t="shared" ref="J81" si="93">SUM(G81+I81)</f>
        <v>0</v>
      </c>
      <c r="K81" s="6" t="s">
        <v>66</v>
      </c>
    </row>
    <row r="82" spans="1:11" ht="17.100000000000001" customHeight="1" x14ac:dyDescent="0.3">
      <c r="A82" s="33">
        <f t="shared" si="78"/>
        <v>63</v>
      </c>
      <c r="B82" s="9" t="s">
        <v>48</v>
      </c>
      <c r="C82" s="9"/>
      <c r="D82" s="19" t="s">
        <v>4</v>
      </c>
      <c r="E82" s="4">
        <v>2</v>
      </c>
      <c r="F82" s="68"/>
      <c r="G82" s="69">
        <f t="shared" si="85"/>
        <v>0</v>
      </c>
      <c r="H82" s="68"/>
      <c r="I82" s="69">
        <f t="shared" ref="I82:I119" si="94">E82*H82</f>
        <v>0</v>
      </c>
      <c r="J82" s="70">
        <f t="shared" ref="J82:J119" si="95">SUM(G82+I82)</f>
        <v>0</v>
      </c>
      <c r="K82" s="6"/>
    </row>
    <row r="83" spans="1:11" ht="17.100000000000001" customHeight="1" x14ac:dyDescent="0.3">
      <c r="A83" s="33">
        <f t="shared" si="78"/>
        <v>64</v>
      </c>
      <c r="B83" s="21" t="s">
        <v>204</v>
      </c>
      <c r="C83" s="9" t="s">
        <v>58</v>
      </c>
      <c r="D83" s="19" t="s">
        <v>4</v>
      </c>
      <c r="E83" s="4">
        <v>10</v>
      </c>
      <c r="F83" s="68"/>
      <c r="G83" s="69">
        <f t="shared" si="85"/>
        <v>0</v>
      </c>
      <c r="H83" s="68"/>
      <c r="I83" s="69">
        <f t="shared" si="94"/>
        <v>0</v>
      </c>
      <c r="J83" s="70">
        <f t="shared" si="95"/>
        <v>0</v>
      </c>
      <c r="K83" s="6"/>
    </row>
    <row r="84" spans="1:11" ht="17.100000000000001" customHeight="1" x14ac:dyDescent="0.3">
      <c r="A84" s="33">
        <f t="shared" si="78"/>
        <v>65</v>
      </c>
      <c r="B84" s="21" t="s">
        <v>204</v>
      </c>
      <c r="C84" s="9" t="s">
        <v>60</v>
      </c>
      <c r="D84" s="19" t="s">
        <v>4</v>
      </c>
      <c r="E84" s="4">
        <v>6</v>
      </c>
      <c r="F84" s="68"/>
      <c r="G84" s="69">
        <f t="shared" si="85"/>
        <v>0</v>
      </c>
      <c r="H84" s="68"/>
      <c r="I84" s="69">
        <f t="shared" si="94"/>
        <v>0</v>
      </c>
      <c r="J84" s="70">
        <f t="shared" si="95"/>
        <v>0</v>
      </c>
      <c r="K84" s="6"/>
    </row>
    <row r="85" spans="1:11" ht="17.100000000000001" customHeight="1" x14ac:dyDescent="0.3">
      <c r="A85" s="33">
        <f t="shared" si="78"/>
        <v>66</v>
      </c>
      <c r="B85" s="21" t="s">
        <v>205</v>
      </c>
      <c r="C85" s="9" t="s">
        <v>42</v>
      </c>
      <c r="D85" s="19" t="s">
        <v>4</v>
      </c>
      <c r="E85" s="4">
        <v>3</v>
      </c>
      <c r="F85" s="68"/>
      <c r="G85" s="69">
        <f t="shared" si="85"/>
        <v>0</v>
      </c>
      <c r="H85" s="68"/>
      <c r="I85" s="69">
        <f t="shared" si="94"/>
        <v>0</v>
      </c>
      <c r="J85" s="70">
        <f t="shared" si="95"/>
        <v>0</v>
      </c>
      <c r="K85" s="6"/>
    </row>
    <row r="86" spans="1:11" ht="17.100000000000001" customHeight="1" x14ac:dyDescent="0.3">
      <c r="A86" s="33">
        <f t="shared" si="78"/>
        <v>67</v>
      </c>
      <c r="B86" s="9" t="s">
        <v>206</v>
      </c>
      <c r="C86" s="9" t="s">
        <v>58</v>
      </c>
      <c r="D86" s="19" t="s">
        <v>4</v>
      </c>
      <c r="E86" s="4">
        <v>9</v>
      </c>
      <c r="F86" s="68"/>
      <c r="G86" s="69">
        <f t="shared" si="85"/>
        <v>0</v>
      </c>
      <c r="H86" s="68"/>
      <c r="I86" s="69">
        <f t="shared" si="94"/>
        <v>0</v>
      </c>
      <c r="J86" s="70">
        <f t="shared" si="95"/>
        <v>0</v>
      </c>
      <c r="K86" s="6" t="s">
        <v>59</v>
      </c>
    </row>
    <row r="87" spans="1:11" ht="17.100000000000001" customHeight="1" x14ac:dyDescent="0.3">
      <c r="A87" s="33">
        <f t="shared" si="78"/>
        <v>68</v>
      </c>
      <c r="B87" s="9" t="s">
        <v>207</v>
      </c>
      <c r="C87" s="9" t="s">
        <v>58</v>
      </c>
      <c r="D87" s="19" t="s">
        <v>4</v>
      </c>
      <c r="E87" s="4">
        <v>5</v>
      </c>
      <c r="F87" s="68"/>
      <c r="G87" s="69">
        <f t="shared" si="85"/>
        <v>0</v>
      </c>
      <c r="H87" s="68"/>
      <c r="I87" s="69">
        <f t="shared" si="94"/>
        <v>0</v>
      </c>
      <c r="J87" s="70">
        <f t="shared" si="95"/>
        <v>0</v>
      </c>
      <c r="K87" s="6"/>
    </row>
    <row r="88" spans="1:11" ht="17.100000000000001" customHeight="1" x14ac:dyDescent="0.3">
      <c r="A88" s="33">
        <f t="shared" si="78"/>
        <v>69</v>
      </c>
      <c r="B88" s="9" t="s">
        <v>208</v>
      </c>
      <c r="C88" s="9" t="s">
        <v>58</v>
      </c>
      <c r="D88" s="19" t="s">
        <v>4</v>
      </c>
      <c r="E88" s="4">
        <v>3</v>
      </c>
      <c r="F88" s="68"/>
      <c r="G88" s="69">
        <f t="shared" si="85"/>
        <v>0</v>
      </c>
      <c r="H88" s="68"/>
      <c r="I88" s="69">
        <f t="shared" si="94"/>
        <v>0</v>
      </c>
      <c r="J88" s="70">
        <f t="shared" si="95"/>
        <v>0</v>
      </c>
      <c r="K88" s="6"/>
    </row>
    <row r="89" spans="1:11" ht="17.100000000000001" customHeight="1" x14ac:dyDescent="0.3">
      <c r="A89" s="33">
        <f t="shared" si="78"/>
        <v>70</v>
      </c>
      <c r="B89" s="9" t="s">
        <v>209</v>
      </c>
      <c r="C89" s="9" t="s">
        <v>60</v>
      </c>
      <c r="D89" s="19" t="s">
        <v>4</v>
      </c>
      <c r="E89" s="4">
        <v>3</v>
      </c>
      <c r="F89" s="68"/>
      <c r="G89" s="69">
        <f t="shared" ref="G89" si="96">E89*F89</f>
        <v>0</v>
      </c>
      <c r="H89" s="68"/>
      <c r="I89" s="69">
        <f t="shared" ref="I89" si="97">E89*H89</f>
        <v>0</v>
      </c>
      <c r="J89" s="70">
        <f t="shared" ref="J89" si="98">SUM(G89+I89)</f>
        <v>0</v>
      </c>
      <c r="K89" s="6"/>
    </row>
    <row r="90" spans="1:11" ht="17.100000000000001" customHeight="1" x14ac:dyDescent="0.3">
      <c r="A90" s="33">
        <f t="shared" si="78"/>
        <v>71</v>
      </c>
      <c r="B90" s="9" t="s">
        <v>210</v>
      </c>
      <c r="C90" s="9" t="s">
        <v>58</v>
      </c>
      <c r="D90" s="19" t="s">
        <v>4</v>
      </c>
      <c r="E90" s="4">
        <v>5</v>
      </c>
      <c r="F90" s="68"/>
      <c r="G90" s="69">
        <f t="shared" si="85"/>
        <v>0</v>
      </c>
      <c r="H90" s="68"/>
      <c r="I90" s="69">
        <f t="shared" si="94"/>
        <v>0</v>
      </c>
      <c r="J90" s="70">
        <f t="shared" si="95"/>
        <v>0</v>
      </c>
      <c r="K90" s="6"/>
    </row>
    <row r="91" spans="1:11" ht="17.100000000000001" customHeight="1" x14ac:dyDescent="0.3">
      <c r="A91" s="33">
        <f t="shared" si="78"/>
        <v>72</v>
      </c>
      <c r="B91" s="9" t="s">
        <v>211</v>
      </c>
      <c r="C91" s="9" t="s">
        <v>42</v>
      </c>
      <c r="D91" s="19" t="s">
        <v>4</v>
      </c>
      <c r="E91" s="4">
        <v>1</v>
      </c>
      <c r="F91" s="68"/>
      <c r="G91" s="69">
        <f t="shared" si="85"/>
        <v>0</v>
      </c>
      <c r="H91" s="68"/>
      <c r="I91" s="69">
        <f t="shared" si="94"/>
        <v>0</v>
      </c>
      <c r="J91" s="70">
        <f t="shared" si="95"/>
        <v>0</v>
      </c>
      <c r="K91" s="6"/>
    </row>
    <row r="92" spans="1:11" ht="17.100000000000001" customHeight="1" x14ac:dyDescent="0.3">
      <c r="A92" s="33">
        <f t="shared" si="78"/>
        <v>73</v>
      </c>
      <c r="B92" s="9" t="s">
        <v>211</v>
      </c>
      <c r="C92" s="9" t="s">
        <v>60</v>
      </c>
      <c r="D92" s="19" t="s">
        <v>4</v>
      </c>
      <c r="E92" s="4">
        <v>14</v>
      </c>
      <c r="F92" s="68"/>
      <c r="G92" s="69">
        <f t="shared" ref="G92:G110" si="99">E92*F92</f>
        <v>0</v>
      </c>
      <c r="H92" s="68"/>
      <c r="I92" s="69">
        <f t="shared" ref="I92:I110" si="100">E92*H92</f>
        <v>0</v>
      </c>
      <c r="J92" s="70">
        <f t="shared" ref="J92:J110" si="101">SUM(G92+I92)</f>
        <v>0</v>
      </c>
      <c r="K92" s="6"/>
    </row>
    <row r="93" spans="1:11" ht="17.100000000000001" customHeight="1" x14ac:dyDescent="0.3">
      <c r="A93" s="33">
        <f t="shared" si="78"/>
        <v>74</v>
      </c>
      <c r="B93" s="9" t="s">
        <v>120</v>
      </c>
      <c r="C93" s="9" t="s">
        <v>58</v>
      </c>
      <c r="D93" s="19" t="s">
        <v>4</v>
      </c>
      <c r="E93" s="4">
        <v>3</v>
      </c>
      <c r="F93" s="68"/>
      <c r="G93" s="69">
        <f t="shared" si="99"/>
        <v>0</v>
      </c>
      <c r="H93" s="68"/>
      <c r="I93" s="69">
        <f t="shared" si="100"/>
        <v>0</v>
      </c>
      <c r="J93" s="70">
        <f t="shared" si="101"/>
        <v>0</v>
      </c>
      <c r="K93" s="6"/>
    </row>
    <row r="94" spans="1:11" ht="17.100000000000001" customHeight="1" x14ac:dyDescent="0.3">
      <c r="A94" s="33">
        <f t="shared" si="78"/>
        <v>75</v>
      </c>
      <c r="B94" s="9" t="s">
        <v>67</v>
      </c>
      <c r="C94" s="9" t="s">
        <v>60</v>
      </c>
      <c r="D94" s="19" t="s">
        <v>4</v>
      </c>
      <c r="E94" s="4">
        <v>1</v>
      </c>
      <c r="F94" s="68"/>
      <c r="G94" s="69">
        <f t="shared" si="99"/>
        <v>0</v>
      </c>
      <c r="H94" s="68"/>
      <c r="I94" s="69">
        <f t="shared" si="100"/>
        <v>0</v>
      </c>
      <c r="J94" s="70">
        <f t="shared" si="101"/>
        <v>0</v>
      </c>
      <c r="K94" s="6"/>
    </row>
    <row r="95" spans="1:11" ht="17.100000000000001" customHeight="1" x14ac:dyDescent="0.3">
      <c r="A95" s="33">
        <f t="shared" si="78"/>
        <v>76</v>
      </c>
      <c r="B95" s="10" t="s">
        <v>70</v>
      </c>
      <c r="C95" s="21"/>
      <c r="D95" s="18" t="s">
        <v>4</v>
      </c>
      <c r="E95" s="22">
        <v>5</v>
      </c>
      <c r="F95" s="68"/>
      <c r="G95" s="69">
        <f t="shared" si="99"/>
        <v>0</v>
      </c>
      <c r="H95" s="68"/>
      <c r="I95" s="69">
        <f t="shared" si="100"/>
        <v>0</v>
      </c>
      <c r="J95" s="70">
        <f t="shared" si="101"/>
        <v>0</v>
      </c>
      <c r="K95" s="8"/>
    </row>
    <row r="96" spans="1:11" ht="17.100000000000001" customHeight="1" x14ac:dyDescent="0.3">
      <c r="A96" s="33">
        <f t="shared" si="78"/>
        <v>77</v>
      </c>
      <c r="B96" s="9" t="s">
        <v>73</v>
      </c>
      <c r="C96" s="21"/>
      <c r="D96" s="18" t="s">
        <v>4</v>
      </c>
      <c r="E96" s="22">
        <v>5</v>
      </c>
      <c r="F96" s="68"/>
      <c r="G96" s="69">
        <f t="shared" si="99"/>
        <v>0</v>
      </c>
      <c r="H96" s="68"/>
      <c r="I96" s="69">
        <f t="shared" si="100"/>
        <v>0</v>
      </c>
      <c r="J96" s="70">
        <f t="shared" si="101"/>
        <v>0</v>
      </c>
      <c r="K96" s="8"/>
    </row>
    <row r="97" spans="1:11" ht="17.100000000000001" customHeight="1" x14ac:dyDescent="0.3">
      <c r="A97" s="33">
        <f t="shared" si="78"/>
        <v>78</v>
      </c>
      <c r="B97" s="9" t="s">
        <v>74</v>
      </c>
      <c r="C97" s="21"/>
      <c r="D97" s="18" t="s">
        <v>4</v>
      </c>
      <c r="E97" s="22">
        <v>8</v>
      </c>
      <c r="F97" s="68"/>
      <c r="G97" s="69">
        <f t="shared" ref="G97" si="102">E97*F97</f>
        <v>0</v>
      </c>
      <c r="H97" s="68"/>
      <c r="I97" s="69">
        <f t="shared" ref="I97" si="103">E97*H97</f>
        <v>0</v>
      </c>
      <c r="J97" s="70">
        <f t="shared" ref="J97" si="104">SUM(G97+I97)</f>
        <v>0</v>
      </c>
      <c r="K97" s="8"/>
    </row>
    <row r="98" spans="1:11" ht="17.100000000000001" customHeight="1" x14ac:dyDescent="0.3">
      <c r="A98" s="33">
        <f t="shared" si="78"/>
        <v>79</v>
      </c>
      <c r="B98" s="11" t="s">
        <v>46</v>
      </c>
      <c r="C98" s="21"/>
      <c r="D98" s="18" t="s">
        <v>4</v>
      </c>
      <c r="E98" s="22">
        <v>1</v>
      </c>
      <c r="F98" s="68"/>
      <c r="G98" s="69">
        <f t="shared" si="99"/>
        <v>0</v>
      </c>
      <c r="H98" s="68"/>
      <c r="I98" s="69">
        <f t="shared" si="100"/>
        <v>0</v>
      </c>
      <c r="J98" s="70">
        <f t="shared" si="101"/>
        <v>0</v>
      </c>
      <c r="K98" s="8" t="s">
        <v>56</v>
      </c>
    </row>
    <row r="99" spans="1:11" ht="17.100000000000001" customHeight="1" x14ac:dyDescent="0.3">
      <c r="A99" s="33">
        <f t="shared" si="78"/>
        <v>80</v>
      </c>
      <c r="B99" s="11" t="s">
        <v>71</v>
      </c>
      <c r="C99" s="21"/>
      <c r="D99" s="18" t="s">
        <v>4</v>
      </c>
      <c r="E99" s="22">
        <v>2</v>
      </c>
      <c r="F99" s="68"/>
      <c r="G99" s="69">
        <f t="shared" ref="G99:G100" si="105">E99*F99</f>
        <v>0</v>
      </c>
      <c r="H99" s="68"/>
      <c r="I99" s="69">
        <f t="shared" ref="I99:I100" si="106">E99*H99</f>
        <v>0</v>
      </c>
      <c r="J99" s="70">
        <f t="shared" ref="J99:J100" si="107">SUM(G99+I99)</f>
        <v>0</v>
      </c>
      <c r="K99" s="8"/>
    </row>
    <row r="100" spans="1:11" ht="17.100000000000001" customHeight="1" x14ac:dyDescent="0.3">
      <c r="A100" s="33">
        <f t="shared" si="78"/>
        <v>81</v>
      </c>
      <c r="B100" s="11" t="s">
        <v>45</v>
      </c>
      <c r="C100" s="21"/>
      <c r="D100" s="18" t="s">
        <v>4</v>
      </c>
      <c r="E100" s="22">
        <v>3</v>
      </c>
      <c r="F100" s="68"/>
      <c r="G100" s="69">
        <f t="shared" si="105"/>
        <v>0</v>
      </c>
      <c r="H100" s="68"/>
      <c r="I100" s="69">
        <f t="shared" si="106"/>
        <v>0</v>
      </c>
      <c r="J100" s="70">
        <f t="shared" si="107"/>
        <v>0</v>
      </c>
      <c r="K100" s="8"/>
    </row>
    <row r="101" spans="1:11" ht="17.100000000000001" customHeight="1" x14ac:dyDescent="0.3">
      <c r="A101" s="33">
        <f t="shared" si="78"/>
        <v>82</v>
      </c>
      <c r="B101" s="21" t="s">
        <v>158</v>
      </c>
      <c r="C101" s="21" t="s">
        <v>42</v>
      </c>
      <c r="D101" s="19" t="s">
        <v>3</v>
      </c>
      <c r="E101" s="4">
        <v>2</v>
      </c>
      <c r="F101" s="68"/>
      <c r="G101" s="69">
        <f t="shared" si="99"/>
        <v>0</v>
      </c>
      <c r="H101" s="68"/>
      <c r="I101" s="69">
        <f t="shared" si="100"/>
        <v>0</v>
      </c>
      <c r="J101" s="70">
        <f t="shared" si="101"/>
        <v>0</v>
      </c>
      <c r="K101" s="6"/>
    </row>
    <row r="102" spans="1:11" ht="17.100000000000001" customHeight="1" x14ac:dyDescent="0.3">
      <c r="A102" s="33">
        <f t="shared" si="78"/>
        <v>83</v>
      </c>
      <c r="B102" s="21" t="s">
        <v>158</v>
      </c>
      <c r="C102" s="21" t="s">
        <v>58</v>
      </c>
      <c r="D102" s="19" t="s">
        <v>3</v>
      </c>
      <c r="E102" s="4">
        <f>44+6+63</f>
        <v>113</v>
      </c>
      <c r="F102" s="68"/>
      <c r="G102" s="69">
        <f t="shared" si="99"/>
        <v>0</v>
      </c>
      <c r="H102" s="68"/>
      <c r="I102" s="69">
        <f t="shared" si="100"/>
        <v>0</v>
      </c>
      <c r="J102" s="70">
        <f t="shared" si="101"/>
        <v>0</v>
      </c>
      <c r="K102" s="6"/>
    </row>
    <row r="103" spans="1:11" ht="17.100000000000001" customHeight="1" x14ac:dyDescent="0.3">
      <c r="A103" s="33">
        <f t="shared" si="78"/>
        <v>84</v>
      </c>
      <c r="B103" s="21" t="s">
        <v>158</v>
      </c>
      <c r="C103" s="21" t="s">
        <v>60</v>
      </c>
      <c r="D103" s="19" t="s">
        <v>3</v>
      </c>
      <c r="E103" s="4">
        <f>2+1+36</f>
        <v>39</v>
      </c>
      <c r="F103" s="68"/>
      <c r="G103" s="69">
        <f t="shared" si="99"/>
        <v>0</v>
      </c>
      <c r="H103" s="68"/>
      <c r="I103" s="69">
        <f t="shared" si="100"/>
        <v>0</v>
      </c>
      <c r="J103" s="70">
        <f t="shared" si="101"/>
        <v>0</v>
      </c>
      <c r="K103" s="6"/>
    </row>
    <row r="104" spans="1:11" ht="17.100000000000001" customHeight="1" x14ac:dyDescent="0.3">
      <c r="A104" s="33">
        <f t="shared" si="78"/>
        <v>85</v>
      </c>
      <c r="B104" s="21" t="s">
        <v>158</v>
      </c>
      <c r="C104" s="21" t="s">
        <v>40</v>
      </c>
      <c r="D104" s="19" t="s">
        <v>3</v>
      </c>
      <c r="E104" s="4">
        <v>34</v>
      </c>
      <c r="F104" s="68"/>
      <c r="G104" s="69">
        <f t="shared" ref="G104" si="108">E104*F104</f>
        <v>0</v>
      </c>
      <c r="H104" s="68"/>
      <c r="I104" s="69">
        <f t="shared" ref="I104" si="109">E104*H104</f>
        <v>0</v>
      </c>
      <c r="J104" s="70">
        <f t="shared" ref="J104" si="110">SUM(G104+I104)</f>
        <v>0</v>
      </c>
      <c r="K104" s="6"/>
    </row>
    <row r="105" spans="1:11" ht="17.100000000000001" customHeight="1" x14ac:dyDescent="0.3">
      <c r="A105" s="33">
        <f t="shared" si="78"/>
        <v>86</v>
      </c>
      <c r="B105" s="21" t="s">
        <v>68</v>
      </c>
      <c r="C105" s="21" t="s">
        <v>42</v>
      </c>
      <c r="D105" s="19" t="s">
        <v>3</v>
      </c>
      <c r="E105" s="4">
        <v>2</v>
      </c>
      <c r="F105" s="68"/>
      <c r="G105" s="69">
        <f t="shared" si="99"/>
        <v>0</v>
      </c>
      <c r="H105" s="68"/>
      <c r="I105" s="69">
        <f t="shared" si="100"/>
        <v>0</v>
      </c>
      <c r="J105" s="70">
        <f t="shared" si="101"/>
        <v>0</v>
      </c>
      <c r="K105" s="6"/>
    </row>
    <row r="106" spans="1:11" ht="17.100000000000001" customHeight="1" x14ac:dyDescent="0.3">
      <c r="A106" s="33">
        <f t="shared" si="78"/>
        <v>87</v>
      </c>
      <c r="B106" s="21" t="s">
        <v>68</v>
      </c>
      <c r="C106" s="21" t="s">
        <v>58</v>
      </c>
      <c r="D106" s="19" t="s">
        <v>3</v>
      </c>
      <c r="E106" s="4">
        <f>44+6+63</f>
        <v>113</v>
      </c>
      <c r="F106" s="68"/>
      <c r="G106" s="69">
        <f t="shared" si="99"/>
        <v>0</v>
      </c>
      <c r="H106" s="68"/>
      <c r="I106" s="69">
        <f t="shared" si="100"/>
        <v>0</v>
      </c>
      <c r="J106" s="70">
        <f t="shared" si="101"/>
        <v>0</v>
      </c>
      <c r="K106" s="6"/>
    </row>
    <row r="107" spans="1:11" ht="17.100000000000001" customHeight="1" x14ac:dyDescent="0.3">
      <c r="A107" s="33">
        <f t="shared" si="78"/>
        <v>88</v>
      </c>
      <c r="B107" s="21" t="s">
        <v>68</v>
      </c>
      <c r="C107" s="21" t="s">
        <v>60</v>
      </c>
      <c r="D107" s="19" t="s">
        <v>3</v>
      </c>
      <c r="E107" s="4">
        <f>2+1+36</f>
        <v>39</v>
      </c>
      <c r="F107" s="68"/>
      <c r="G107" s="69">
        <f t="shared" ref="G107:G109" si="111">E107*F107</f>
        <v>0</v>
      </c>
      <c r="H107" s="68"/>
      <c r="I107" s="69">
        <f t="shared" ref="I107:I109" si="112">E107*H107</f>
        <v>0</v>
      </c>
      <c r="J107" s="70">
        <f t="shared" ref="J107:J109" si="113">SUM(G107+I107)</f>
        <v>0</v>
      </c>
      <c r="K107" s="6"/>
    </row>
    <row r="108" spans="1:11" ht="17.100000000000001" customHeight="1" x14ac:dyDescent="0.3">
      <c r="A108" s="33">
        <f t="shared" si="78"/>
        <v>89</v>
      </c>
      <c r="B108" s="21" t="s">
        <v>68</v>
      </c>
      <c r="C108" s="21" t="s">
        <v>40</v>
      </c>
      <c r="D108" s="19" t="s">
        <v>3</v>
      </c>
      <c r="E108" s="4">
        <v>34</v>
      </c>
      <c r="F108" s="68"/>
      <c r="G108" s="69">
        <f t="shared" ref="G108" si="114">E108*F108</f>
        <v>0</v>
      </c>
      <c r="H108" s="68"/>
      <c r="I108" s="69">
        <f t="shared" ref="I108" si="115">E108*H108</f>
        <v>0</v>
      </c>
      <c r="J108" s="70">
        <f t="shared" ref="J108" si="116">SUM(G108+I108)</f>
        <v>0</v>
      </c>
      <c r="K108" s="6"/>
    </row>
    <row r="109" spans="1:11" ht="17.100000000000001" customHeight="1" x14ac:dyDescent="0.3">
      <c r="A109" s="33">
        <f t="shared" si="78"/>
        <v>90</v>
      </c>
      <c r="B109" s="21" t="s">
        <v>166</v>
      </c>
      <c r="C109" s="43"/>
      <c r="D109" s="19" t="s">
        <v>3</v>
      </c>
      <c r="E109" s="4">
        <v>188</v>
      </c>
      <c r="F109" s="68"/>
      <c r="G109" s="69">
        <f t="shared" si="111"/>
        <v>0</v>
      </c>
      <c r="H109" s="68"/>
      <c r="I109" s="69">
        <f t="shared" si="112"/>
        <v>0</v>
      </c>
      <c r="J109" s="70">
        <f t="shared" si="113"/>
        <v>0</v>
      </c>
      <c r="K109" s="6"/>
    </row>
    <row r="110" spans="1:11" ht="17.100000000000001" customHeight="1" x14ac:dyDescent="0.3">
      <c r="A110" s="33">
        <f t="shared" si="78"/>
        <v>91</v>
      </c>
      <c r="B110" s="21" t="s">
        <v>169</v>
      </c>
      <c r="C110" s="43"/>
      <c r="D110" s="19" t="s">
        <v>3</v>
      </c>
      <c r="E110" s="4">
        <v>188</v>
      </c>
      <c r="F110" s="68"/>
      <c r="G110" s="69">
        <f t="shared" si="99"/>
        <v>0</v>
      </c>
      <c r="H110" s="68"/>
      <c r="I110" s="69">
        <f t="shared" si="100"/>
        <v>0</v>
      </c>
      <c r="J110" s="70">
        <f t="shared" si="101"/>
        <v>0</v>
      </c>
      <c r="K110" s="6"/>
    </row>
    <row r="111" spans="1:11" ht="17.100000000000001" customHeight="1" x14ac:dyDescent="0.3">
      <c r="A111" s="44"/>
      <c r="B111" s="45"/>
      <c r="C111" s="45"/>
      <c r="D111" s="46"/>
      <c r="E111" s="47"/>
      <c r="F111" s="73"/>
      <c r="G111" s="79">
        <f>SUM(G71:G110)</f>
        <v>0</v>
      </c>
      <c r="H111" s="73"/>
      <c r="I111" s="79">
        <f>SUM(I71:I110)</f>
        <v>0</v>
      </c>
      <c r="J111" s="79">
        <f>SUM(J71:J110)</f>
        <v>0</v>
      </c>
      <c r="K111" s="6"/>
    </row>
    <row r="112" spans="1:11" ht="17.100000000000001" customHeight="1" x14ac:dyDescent="0.3">
      <c r="A112" s="99" t="s">
        <v>69</v>
      </c>
      <c r="B112" s="100"/>
      <c r="C112" s="100"/>
      <c r="D112" s="100"/>
      <c r="E112" s="100"/>
      <c r="F112" s="100"/>
      <c r="G112" s="100"/>
      <c r="H112" s="100"/>
      <c r="I112" s="100"/>
      <c r="J112" s="101"/>
      <c r="K112" s="6"/>
    </row>
    <row r="113" spans="1:11" x14ac:dyDescent="0.3">
      <c r="A113" s="32">
        <f>A110+1</f>
        <v>92</v>
      </c>
      <c r="B113" s="49" t="s">
        <v>81</v>
      </c>
      <c r="C113" s="21" t="s">
        <v>41</v>
      </c>
      <c r="D113" s="18" t="s">
        <v>4</v>
      </c>
      <c r="E113" s="22">
        <v>6</v>
      </c>
      <c r="F113" s="68"/>
      <c r="G113" s="69">
        <f t="shared" ref="G113" si="117">E113*F113</f>
        <v>0</v>
      </c>
      <c r="H113" s="68"/>
      <c r="I113" s="69">
        <f t="shared" ref="I113" si="118">E113*H113</f>
        <v>0</v>
      </c>
      <c r="J113" s="70">
        <f t="shared" ref="J113" si="119">SUM(G113+I113)</f>
        <v>0</v>
      </c>
      <c r="K113" s="8" t="s">
        <v>77</v>
      </c>
    </row>
    <row r="114" spans="1:11" ht="17.100000000000001" customHeight="1" x14ac:dyDescent="0.3">
      <c r="A114" s="33">
        <f>A113+1</f>
        <v>93</v>
      </c>
      <c r="B114" s="9" t="s">
        <v>72</v>
      </c>
      <c r="C114" s="9" t="s">
        <v>41</v>
      </c>
      <c r="D114" s="19" t="s">
        <v>4</v>
      </c>
      <c r="E114" s="4">
        <v>6</v>
      </c>
      <c r="F114" s="68"/>
      <c r="G114" s="69">
        <f t="shared" si="85"/>
        <v>0</v>
      </c>
      <c r="H114" s="68"/>
      <c r="I114" s="69">
        <f t="shared" si="94"/>
        <v>0</v>
      </c>
      <c r="J114" s="70">
        <f t="shared" si="95"/>
        <v>0</v>
      </c>
      <c r="K114" s="6"/>
    </row>
    <row r="115" spans="1:11" ht="17.100000000000001" customHeight="1" x14ac:dyDescent="0.3">
      <c r="A115" s="33">
        <f t="shared" ref="A115:A128" si="120">A114+1</f>
        <v>94</v>
      </c>
      <c r="B115" s="48" t="s">
        <v>212</v>
      </c>
      <c r="C115" s="9" t="s">
        <v>41</v>
      </c>
      <c r="D115" s="19" t="s">
        <v>4</v>
      </c>
      <c r="E115" s="4">
        <v>6</v>
      </c>
      <c r="F115" s="68"/>
      <c r="G115" s="69">
        <f t="shared" si="85"/>
        <v>0</v>
      </c>
      <c r="H115" s="68"/>
      <c r="I115" s="69">
        <f t="shared" si="94"/>
        <v>0</v>
      </c>
      <c r="J115" s="70">
        <f t="shared" si="95"/>
        <v>0</v>
      </c>
      <c r="K115" s="6"/>
    </row>
    <row r="116" spans="1:11" ht="17.100000000000001" customHeight="1" x14ac:dyDescent="0.3">
      <c r="A116" s="33">
        <f t="shared" si="120"/>
        <v>95</v>
      </c>
      <c r="B116" s="54" t="s">
        <v>213</v>
      </c>
      <c r="C116" s="9" t="s">
        <v>60</v>
      </c>
      <c r="D116" s="19" t="s">
        <v>4</v>
      </c>
      <c r="E116" s="4">
        <v>3</v>
      </c>
      <c r="F116" s="68"/>
      <c r="G116" s="69">
        <f t="shared" si="85"/>
        <v>0</v>
      </c>
      <c r="H116" s="68"/>
      <c r="I116" s="69">
        <f t="shared" si="94"/>
        <v>0</v>
      </c>
      <c r="J116" s="70">
        <f t="shared" si="95"/>
        <v>0</v>
      </c>
      <c r="K116" s="6"/>
    </row>
    <row r="117" spans="1:11" ht="20.399999999999999" x14ac:dyDescent="0.3">
      <c r="A117" s="33">
        <f t="shared" si="120"/>
        <v>96</v>
      </c>
      <c r="B117" s="9" t="s">
        <v>75</v>
      </c>
      <c r="C117" s="9" t="s">
        <v>41</v>
      </c>
      <c r="D117" s="19" t="s">
        <v>4</v>
      </c>
      <c r="E117" s="4">
        <v>3</v>
      </c>
      <c r="F117" s="68"/>
      <c r="G117" s="69">
        <f t="shared" si="85"/>
        <v>0</v>
      </c>
      <c r="H117" s="68"/>
      <c r="I117" s="69">
        <f t="shared" si="94"/>
        <v>0</v>
      </c>
      <c r="J117" s="70">
        <f t="shared" si="95"/>
        <v>0</v>
      </c>
      <c r="K117" s="6"/>
    </row>
    <row r="118" spans="1:11" ht="17.100000000000001" customHeight="1" x14ac:dyDescent="0.3">
      <c r="A118" s="33">
        <f t="shared" si="120"/>
        <v>97</v>
      </c>
      <c r="B118" s="11" t="s">
        <v>71</v>
      </c>
      <c r="C118" s="21"/>
      <c r="D118" s="18" t="s">
        <v>4</v>
      </c>
      <c r="E118" s="22">
        <v>2</v>
      </c>
      <c r="F118" s="68"/>
      <c r="G118" s="69">
        <f t="shared" si="85"/>
        <v>0</v>
      </c>
      <c r="H118" s="68"/>
      <c r="I118" s="69">
        <f t="shared" si="94"/>
        <v>0</v>
      </c>
      <c r="J118" s="70">
        <f t="shared" si="95"/>
        <v>0</v>
      </c>
      <c r="K118" s="6"/>
    </row>
    <row r="119" spans="1:11" ht="17.100000000000001" customHeight="1" x14ac:dyDescent="0.3">
      <c r="A119" s="33">
        <f t="shared" si="120"/>
        <v>98</v>
      </c>
      <c r="B119" s="11" t="s">
        <v>78</v>
      </c>
      <c r="C119" s="21"/>
      <c r="D119" s="18" t="s">
        <v>4</v>
      </c>
      <c r="E119" s="22">
        <v>2</v>
      </c>
      <c r="F119" s="68"/>
      <c r="G119" s="69">
        <f t="shared" si="85"/>
        <v>0</v>
      </c>
      <c r="H119" s="68"/>
      <c r="I119" s="69">
        <f t="shared" si="94"/>
        <v>0</v>
      </c>
      <c r="J119" s="70">
        <f t="shared" si="95"/>
        <v>0</v>
      </c>
      <c r="K119" s="6"/>
    </row>
    <row r="120" spans="1:11" ht="17.100000000000001" customHeight="1" x14ac:dyDescent="0.3">
      <c r="A120" s="33">
        <f t="shared" si="120"/>
        <v>99</v>
      </c>
      <c r="B120" s="9" t="s">
        <v>74</v>
      </c>
      <c r="C120" s="21"/>
      <c r="D120" s="18" t="s">
        <v>4</v>
      </c>
      <c r="E120" s="22">
        <v>8</v>
      </c>
      <c r="F120" s="68"/>
      <c r="G120" s="69">
        <f t="shared" ref="G120:G138" si="121">E120*F120</f>
        <v>0</v>
      </c>
      <c r="H120" s="68"/>
      <c r="I120" s="69">
        <f t="shared" ref="I120:I138" si="122">E120*H120</f>
        <v>0</v>
      </c>
      <c r="J120" s="70">
        <f t="shared" ref="J120:J138" si="123">SUM(G120+I120)</f>
        <v>0</v>
      </c>
      <c r="K120" s="8"/>
    </row>
    <row r="121" spans="1:11" ht="17.100000000000001" customHeight="1" x14ac:dyDescent="0.3">
      <c r="A121" s="33">
        <f t="shared" si="120"/>
        <v>100</v>
      </c>
      <c r="B121" s="48" t="s">
        <v>134</v>
      </c>
      <c r="C121" s="21"/>
      <c r="D121" s="18" t="s">
        <v>4</v>
      </c>
      <c r="E121" s="22">
        <v>3</v>
      </c>
      <c r="F121" s="68"/>
      <c r="G121" s="69">
        <f t="shared" ref="G121" si="124">E121*F121</f>
        <v>0</v>
      </c>
      <c r="H121" s="68"/>
      <c r="I121" s="69">
        <f t="shared" ref="I121" si="125">E121*H121</f>
        <v>0</v>
      </c>
      <c r="J121" s="70">
        <f t="shared" ref="J121" si="126">SUM(G121+I121)</f>
        <v>0</v>
      </c>
      <c r="K121" s="8"/>
    </row>
    <row r="122" spans="1:11" ht="17.100000000000001" customHeight="1" x14ac:dyDescent="0.3">
      <c r="A122" s="33">
        <f t="shared" si="120"/>
        <v>101</v>
      </c>
      <c r="B122" s="10" t="s">
        <v>70</v>
      </c>
      <c r="C122" s="21"/>
      <c r="D122" s="18" t="s">
        <v>4</v>
      </c>
      <c r="E122" s="22">
        <v>8</v>
      </c>
      <c r="F122" s="68"/>
      <c r="G122" s="69">
        <f t="shared" si="121"/>
        <v>0</v>
      </c>
      <c r="H122" s="68"/>
      <c r="I122" s="69">
        <f t="shared" si="122"/>
        <v>0</v>
      </c>
      <c r="J122" s="70">
        <f t="shared" si="123"/>
        <v>0</v>
      </c>
      <c r="K122" s="8"/>
    </row>
    <row r="123" spans="1:11" ht="17.100000000000001" customHeight="1" x14ac:dyDescent="0.3">
      <c r="A123" s="33">
        <f t="shared" si="120"/>
        <v>102</v>
      </c>
      <c r="B123" s="49" t="s">
        <v>158</v>
      </c>
      <c r="C123" s="9" t="s">
        <v>41</v>
      </c>
      <c r="D123" s="19" t="s">
        <v>4</v>
      </c>
      <c r="E123" s="4">
        <v>8</v>
      </c>
      <c r="F123" s="68"/>
      <c r="G123" s="69">
        <f t="shared" si="121"/>
        <v>0</v>
      </c>
      <c r="H123" s="68"/>
      <c r="I123" s="69">
        <f t="shared" si="122"/>
        <v>0</v>
      </c>
      <c r="J123" s="70">
        <f t="shared" si="123"/>
        <v>0</v>
      </c>
      <c r="K123" s="6"/>
    </row>
    <row r="124" spans="1:11" ht="17.100000000000001" customHeight="1" x14ac:dyDescent="0.3">
      <c r="A124" s="33">
        <f t="shared" si="120"/>
        <v>103</v>
      </c>
      <c r="B124" s="49" t="s">
        <v>158</v>
      </c>
      <c r="C124" s="9" t="s">
        <v>80</v>
      </c>
      <c r="D124" s="19" t="s">
        <v>4</v>
      </c>
      <c r="E124" s="4">
        <v>18</v>
      </c>
      <c r="F124" s="68"/>
      <c r="G124" s="69">
        <f t="shared" si="121"/>
        <v>0</v>
      </c>
      <c r="H124" s="68"/>
      <c r="I124" s="69">
        <f t="shared" si="122"/>
        <v>0</v>
      </c>
      <c r="J124" s="70">
        <f t="shared" si="123"/>
        <v>0</v>
      </c>
      <c r="K124" s="6"/>
    </row>
    <row r="125" spans="1:11" ht="17.100000000000001" customHeight="1" x14ac:dyDescent="0.3">
      <c r="A125" s="33">
        <f t="shared" si="120"/>
        <v>104</v>
      </c>
      <c r="B125" s="21" t="s">
        <v>170</v>
      </c>
      <c r="C125" s="9" t="s">
        <v>41</v>
      </c>
      <c r="D125" s="19" t="s">
        <v>3</v>
      </c>
      <c r="E125" s="4">
        <v>8</v>
      </c>
      <c r="F125" s="68"/>
      <c r="G125" s="69">
        <f t="shared" si="121"/>
        <v>0</v>
      </c>
      <c r="H125" s="68"/>
      <c r="I125" s="69">
        <f t="shared" si="122"/>
        <v>0</v>
      </c>
      <c r="J125" s="70">
        <f t="shared" si="123"/>
        <v>0</v>
      </c>
      <c r="K125" s="6"/>
    </row>
    <row r="126" spans="1:11" ht="17.100000000000001" customHeight="1" x14ac:dyDescent="0.3">
      <c r="A126" s="33">
        <f t="shared" si="120"/>
        <v>105</v>
      </c>
      <c r="B126" s="21" t="s">
        <v>170</v>
      </c>
      <c r="C126" s="9" t="s">
        <v>80</v>
      </c>
      <c r="D126" s="19" t="s">
        <v>3</v>
      </c>
      <c r="E126" s="4">
        <v>18</v>
      </c>
      <c r="F126" s="68"/>
      <c r="G126" s="69">
        <f t="shared" si="121"/>
        <v>0</v>
      </c>
      <c r="H126" s="68"/>
      <c r="I126" s="69">
        <f t="shared" si="122"/>
        <v>0</v>
      </c>
      <c r="J126" s="70">
        <f t="shared" si="123"/>
        <v>0</v>
      </c>
      <c r="K126" s="6"/>
    </row>
    <row r="127" spans="1:11" ht="17.100000000000001" customHeight="1" x14ac:dyDescent="0.3">
      <c r="A127" s="33">
        <f t="shared" si="120"/>
        <v>106</v>
      </c>
      <c r="B127" s="21" t="s">
        <v>168</v>
      </c>
      <c r="C127" s="9"/>
      <c r="D127" s="19" t="s">
        <v>3</v>
      </c>
      <c r="E127" s="4">
        <v>26</v>
      </c>
      <c r="F127" s="68"/>
      <c r="G127" s="69">
        <f t="shared" ref="G127" si="127">E127*F127</f>
        <v>0</v>
      </c>
      <c r="H127" s="68"/>
      <c r="I127" s="69">
        <f t="shared" ref="I127" si="128">E127*H127</f>
        <v>0</v>
      </c>
      <c r="J127" s="70">
        <f t="shared" ref="J127" si="129">SUM(G127+I127)</f>
        <v>0</v>
      </c>
      <c r="K127" s="6"/>
    </row>
    <row r="128" spans="1:11" ht="17.100000000000001" customHeight="1" x14ac:dyDescent="0.3">
      <c r="A128" s="33">
        <f t="shared" si="120"/>
        <v>107</v>
      </c>
      <c r="B128" s="21" t="s">
        <v>166</v>
      </c>
      <c r="C128" s="9"/>
      <c r="D128" s="19" t="s">
        <v>3</v>
      </c>
      <c r="E128" s="4">
        <v>26</v>
      </c>
      <c r="F128" s="68"/>
      <c r="G128" s="69">
        <f t="shared" si="121"/>
        <v>0</v>
      </c>
      <c r="H128" s="68"/>
      <c r="I128" s="69">
        <f t="shared" si="122"/>
        <v>0</v>
      </c>
      <c r="J128" s="70">
        <f t="shared" si="123"/>
        <v>0</v>
      </c>
      <c r="K128" s="6"/>
    </row>
    <row r="129" spans="1:11" ht="17.100000000000001" customHeight="1" x14ac:dyDescent="0.3">
      <c r="A129" s="33"/>
      <c r="B129" s="9"/>
      <c r="C129" s="9"/>
      <c r="D129" s="19" t="s">
        <v>4</v>
      </c>
      <c r="E129" s="4"/>
      <c r="F129" s="68"/>
      <c r="G129" s="71">
        <f>SUM(G113:G128)</f>
        <v>0</v>
      </c>
      <c r="H129" s="68"/>
      <c r="I129" s="71">
        <f>SUM(I113:I128)</f>
        <v>0</v>
      </c>
      <c r="J129" s="71">
        <f>SUM(J113:J128)</f>
        <v>0</v>
      </c>
      <c r="K129" s="6"/>
    </row>
    <row r="130" spans="1:11" ht="17.100000000000001" customHeight="1" x14ac:dyDescent="0.3">
      <c r="A130" s="99" t="s">
        <v>151</v>
      </c>
      <c r="B130" s="100"/>
      <c r="C130" s="100"/>
      <c r="D130" s="100"/>
      <c r="E130" s="100"/>
      <c r="F130" s="100"/>
      <c r="G130" s="100"/>
      <c r="H130" s="100"/>
      <c r="I130" s="100"/>
      <c r="J130" s="101"/>
      <c r="K130" s="6"/>
    </row>
    <row r="131" spans="1:11" ht="30.6" x14ac:dyDescent="0.3">
      <c r="A131" s="33">
        <f>A128+1</f>
        <v>108</v>
      </c>
      <c r="B131" s="48" t="s">
        <v>130</v>
      </c>
      <c r="C131" s="9" t="s">
        <v>152</v>
      </c>
      <c r="D131" s="19" t="s">
        <v>4</v>
      </c>
      <c r="E131" s="4">
        <v>1</v>
      </c>
      <c r="F131" s="68"/>
      <c r="G131" s="69">
        <f t="shared" si="121"/>
        <v>0</v>
      </c>
      <c r="H131" s="68"/>
      <c r="I131" s="69">
        <f t="shared" si="122"/>
        <v>0</v>
      </c>
      <c r="J131" s="70">
        <f t="shared" si="123"/>
        <v>0</v>
      </c>
      <c r="K131" s="6"/>
    </row>
    <row r="132" spans="1:11" ht="30.6" x14ac:dyDescent="0.3">
      <c r="A132" s="33">
        <f>A131+1</f>
        <v>109</v>
      </c>
      <c r="B132" s="48" t="s">
        <v>131</v>
      </c>
      <c r="C132" s="9" t="s">
        <v>152</v>
      </c>
      <c r="D132" s="19" t="s">
        <v>4</v>
      </c>
      <c r="E132" s="4">
        <v>1</v>
      </c>
      <c r="F132" s="68"/>
      <c r="G132" s="69">
        <f t="shared" ref="G132" si="130">E132*F132</f>
        <v>0</v>
      </c>
      <c r="H132" s="68"/>
      <c r="I132" s="69">
        <f t="shared" ref="I132" si="131">E132*H132</f>
        <v>0</v>
      </c>
      <c r="J132" s="70">
        <f t="shared" ref="J132" si="132">SUM(G132+I132)</f>
        <v>0</v>
      </c>
      <c r="K132" s="6"/>
    </row>
    <row r="133" spans="1:11" x14ac:dyDescent="0.3">
      <c r="A133" s="33">
        <f t="shared" ref="A133:A189" si="133">A132+1</f>
        <v>110</v>
      </c>
      <c r="B133" s="48" t="s">
        <v>238</v>
      </c>
      <c r="C133" s="9"/>
      <c r="D133" s="19" t="s">
        <v>4</v>
      </c>
      <c r="E133" s="4">
        <v>1</v>
      </c>
      <c r="F133" s="68"/>
      <c r="G133" s="69">
        <f t="shared" ref="G133" si="134">E133*F133</f>
        <v>0</v>
      </c>
      <c r="H133" s="68"/>
      <c r="I133" s="69">
        <f t="shared" ref="I133" si="135">E133*H133</f>
        <v>0</v>
      </c>
      <c r="J133" s="70">
        <f t="shared" ref="J133" si="136">SUM(G133+I133)</f>
        <v>0</v>
      </c>
      <c r="K133" s="6" t="s">
        <v>149</v>
      </c>
    </row>
    <row r="134" spans="1:11" x14ac:dyDescent="0.3">
      <c r="A134" s="33">
        <f t="shared" si="133"/>
        <v>111</v>
      </c>
      <c r="B134" s="48" t="s">
        <v>214</v>
      </c>
      <c r="C134" s="9" t="s">
        <v>84</v>
      </c>
      <c r="D134" s="19" t="s">
        <v>4</v>
      </c>
      <c r="E134" s="4">
        <v>1</v>
      </c>
      <c r="F134" s="68"/>
      <c r="G134" s="69">
        <f t="shared" ref="G134" si="137">E134*F134</f>
        <v>0</v>
      </c>
      <c r="H134" s="68"/>
      <c r="I134" s="69">
        <f t="shared" ref="I134" si="138">E134*H134</f>
        <v>0</v>
      </c>
      <c r="J134" s="70">
        <f t="shared" ref="J134" si="139">SUM(G134+I134)</f>
        <v>0</v>
      </c>
      <c r="K134" s="6" t="s">
        <v>149</v>
      </c>
    </row>
    <row r="135" spans="1:11" x14ac:dyDescent="0.3">
      <c r="A135" s="33">
        <f t="shared" si="133"/>
        <v>112</v>
      </c>
      <c r="B135" s="48" t="s">
        <v>180</v>
      </c>
      <c r="C135" s="9" t="s">
        <v>84</v>
      </c>
      <c r="D135" s="19" t="s">
        <v>4</v>
      </c>
      <c r="E135" s="4">
        <v>1</v>
      </c>
      <c r="F135" s="68"/>
      <c r="G135" s="69">
        <f t="shared" ref="G135" si="140">E135*F135</f>
        <v>0</v>
      </c>
      <c r="H135" s="68"/>
      <c r="I135" s="69">
        <f t="shared" ref="I135" si="141">E135*H135</f>
        <v>0</v>
      </c>
      <c r="J135" s="70">
        <f t="shared" ref="J135" si="142">SUM(G135+I135)</f>
        <v>0</v>
      </c>
      <c r="K135" s="6" t="s">
        <v>149</v>
      </c>
    </row>
    <row r="136" spans="1:11" ht="20.399999999999999" x14ac:dyDescent="0.3">
      <c r="A136" s="33">
        <f t="shared" si="133"/>
        <v>113</v>
      </c>
      <c r="B136" s="48" t="s">
        <v>216</v>
      </c>
      <c r="C136" s="48" t="s">
        <v>85</v>
      </c>
      <c r="D136" s="19" t="s">
        <v>4</v>
      </c>
      <c r="E136" s="4">
        <v>1</v>
      </c>
      <c r="F136" s="68"/>
      <c r="G136" s="69">
        <f t="shared" si="121"/>
        <v>0</v>
      </c>
      <c r="H136" s="68"/>
      <c r="I136" s="69">
        <f t="shared" si="122"/>
        <v>0</v>
      </c>
      <c r="J136" s="70">
        <f t="shared" si="123"/>
        <v>0</v>
      </c>
      <c r="K136" s="6" t="s">
        <v>101</v>
      </c>
    </row>
    <row r="137" spans="1:11" ht="20.399999999999999" x14ac:dyDescent="0.3">
      <c r="A137" s="33">
        <f t="shared" si="133"/>
        <v>114</v>
      </c>
      <c r="B137" s="48" t="s">
        <v>216</v>
      </c>
      <c r="C137" s="48" t="s">
        <v>40</v>
      </c>
      <c r="D137" s="19" t="s">
        <v>4</v>
      </c>
      <c r="E137" s="4">
        <v>1</v>
      </c>
      <c r="F137" s="68"/>
      <c r="G137" s="69">
        <f t="shared" si="121"/>
        <v>0</v>
      </c>
      <c r="H137" s="68"/>
      <c r="I137" s="69">
        <f t="shared" si="122"/>
        <v>0</v>
      </c>
      <c r="J137" s="70">
        <f t="shared" si="123"/>
        <v>0</v>
      </c>
      <c r="K137" s="6" t="s">
        <v>100</v>
      </c>
    </row>
    <row r="138" spans="1:11" ht="20.399999999999999" x14ac:dyDescent="0.3">
      <c r="A138" s="33">
        <f t="shared" si="133"/>
        <v>115</v>
      </c>
      <c r="B138" s="48" t="s">
        <v>216</v>
      </c>
      <c r="C138" s="48" t="s">
        <v>58</v>
      </c>
      <c r="D138" s="19" t="s">
        <v>4</v>
      </c>
      <c r="E138" s="4">
        <v>2</v>
      </c>
      <c r="F138" s="68"/>
      <c r="G138" s="69">
        <f t="shared" si="121"/>
        <v>0</v>
      </c>
      <c r="H138" s="68"/>
      <c r="I138" s="69">
        <f t="shared" si="122"/>
        <v>0</v>
      </c>
      <c r="J138" s="70">
        <f t="shared" si="123"/>
        <v>0</v>
      </c>
      <c r="K138" s="6" t="s">
        <v>99</v>
      </c>
    </row>
    <row r="139" spans="1:11" ht="20.399999999999999" x14ac:dyDescent="0.3">
      <c r="A139" s="33">
        <f t="shared" si="133"/>
        <v>116</v>
      </c>
      <c r="B139" s="48" t="s">
        <v>216</v>
      </c>
      <c r="C139" s="48" t="s">
        <v>76</v>
      </c>
      <c r="D139" s="19" t="s">
        <v>4</v>
      </c>
      <c r="E139" s="4">
        <v>1</v>
      </c>
      <c r="F139" s="68"/>
      <c r="G139" s="69">
        <f t="shared" ref="G139:G225" si="143">E139*F139</f>
        <v>0</v>
      </c>
      <c r="H139" s="68"/>
      <c r="I139" s="69">
        <f t="shared" ref="I139:I225" si="144">E139*H139</f>
        <v>0</v>
      </c>
      <c r="J139" s="70">
        <f t="shared" ref="J139:J225" si="145">SUM(G139+I139)</f>
        <v>0</v>
      </c>
      <c r="K139" s="6" t="s">
        <v>98</v>
      </c>
    </row>
    <row r="140" spans="1:11" ht="20.399999999999999" x14ac:dyDescent="0.3">
      <c r="A140" s="33">
        <f t="shared" si="133"/>
        <v>117</v>
      </c>
      <c r="B140" s="48" t="s">
        <v>216</v>
      </c>
      <c r="C140" s="48" t="s">
        <v>76</v>
      </c>
      <c r="D140" s="19" t="s">
        <v>4</v>
      </c>
      <c r="E140" s="4">
        <v>1</v>
      </c>
      <c r="F140" s="68"/>
      <c r="G140" s="69">
        <f t="shared" si="143"/>
        <v>0</v>
      </c>
      <c r="H140" s="68"/>
      <c r="I140" s="69">
        <f t="shared" si="144"/>
        <v>0</v>
      </c>
      <c r="J140" s="70">
        <f t="shared" si="145"/>
        <v>0</v>
      </c>
      <c r="K140" s="6" t="s">
        <v>97</v>
      </c>
    </row>
    <row r="141" spans="1:11" ht="20.399999999999999" x14ac:dyDescent="0.3">
      <c r="A141" s="33">
        <f t="shared" si="133"/>
        <v>118</v>
      </c>
      <c r="B141" s="48" t="s">
        <v>216</v>
      </c>
      <c r="C141" s="48" t="s">
        <v>85</v>
      </c>
      <c r="D141" s="19" t="s">
        <v>4</v>
      </c>
      <c r="E141" s="4">
        <v>1</v>
      </c>
      <c r="F141" s="68"/>
      <c r="G141" s="69">
        <f t="shared" si="143"/>
        <v>0</v>
      </c>
      <c r="H141" s="68"/>
      <c r="I141" s="69">
        <f t="shared" si="144"/>
        <v>0</v>
      </c>
      <c r="J141" s="70">
        <f t="shared" si="145"/>
        <v>0</v>
      </c>
      <c r="K141" s="6" t="s">
        <v>96</v>
      </c>
    </row>
    <row r="142" spans="1:11" ht="20.399999999999999" x14ac:dyDescent="0.3">
      <c r="A142" s="33">
        <f t="shared" si="133"/>
        <v>119</v>
      </c>
      <c r="B142" s="48" t="s">
        <v>216</v>
      </c>
      <c r="C142" s="48" t="s">
        <v>76</v>
      </c>
      <c r="D142" s="19" t="s">
        <v>4</v>
      </c>
      <c r="E142" s="4">
        <v>1</v>
      </c>
      <c r="F142" s="68"/>
      <c r="G142" s="69">
        <f t="shared" si="143"/>
        <v>0</v>
      </c>
      <c r="H142" s="68"/>
      <c r="I142" s="69">
        <f t="shared" si="144"/>
        <v>0</v>
      </c>
      <c r="J142" s="70">
        <f t="shared" si="145"/>
        <v>0</v>
      </c>
      <c r="K142" s="6" t="s">
        <v>95</v>
      </c>
    </row>
    <row r="143" spans="1:11" ht="17.100000000000001" customHeight="1" x14ac:dyDescent="0.3">
      <c r="A143" s="33">
        <f t="shared" si="133"/>
        <v>120</v>
      </c>
      <c r="B143" s="48" t="s">
        <v>215</v>
      </c>
      <c r="C143" s="48" t="s">
        <v>76</v>
      </c>
      <c r="D143" s="19" t="s">
        <v>4</v>
      </c>
      <c r="E143" s="4">
        <v>1</v>
      </c>
      <c r="F143" s="68"/>
      <c r="G143" s="69">
        <f t="shared" si="143"/>
        <v>0</v>
      </c>
      <c r="H143" s="68"/>
      <c r="I143" s="69">
        <f t="shared" si="144"/>
        <v>0</v>
      </c>
      <c r="J143" s="70">
        <f t="shared" si="145"/>
        <v>0</v>
      </c>
      <c r="K143" s="6" t="s">
        <v>101</v>
      </c>
    </row>
    <row r="144" spans="1:11" ht="17.100000000000001" customHeight="1" x14ac:dyDescent="0.3">
      <c r="A144" s="33">
        <f t="shared" si="133"/>
        <v>121</v>
      </c>
      <c r="B144" s="48" t="s">
        <v>217</v>
      </c>
      <c r="C144" s="48" t="s">
        <v>40</v>
      </c>
      <c r="D144" s="19" t="s">
        <v>4</v>
      </c>
      <c r="E144" s="4">
        <v>1</v>
      </c>
      <c r="F144" s="68"/>
      <c r="G144" s="69">
        <f t="shared" ref="G144" si="146">E144*F144</f>
        <v>0</v>
      </c>
      <c r="H144" s="68"/>
      <c r="I144" s="69">
        <f t="shared" ref="I144" si="147">E144*H144</f>
        <v>0</v>
      </c>
      <c r="J144" s="70">
        <f t="shared" ref="J144" si="148">SUM(G144+I144)</f>
        <v>0</v>
      </c>
      <c r="K144" s="6" t="s">
        <v>82</v>
      </c>
    </row>
    <row r="145" spans="1:11" ht="17.100000000000001" customHeight="1" x14ac:dyDescent="0.3">
      <c r="A145" s="33">
        <f t="shared" si="133"/>
        <v>122</v>
      </c>
      <c r="B145" s="48" t="s">
        <v>217</v>
      </c>
      <c r="C145" s="48" t="s">
        <v>40</v>
      </c>
      <c r="D145" s="19" t="s">
        <v>4</v>
      </c>
      <c r="E145" s="4">
        <v>1</v>
      </c>
      <c r="F145" s="68"/>
      <c r="G145" s="69">
        <f t="shared" ref="G145" si="149">E145*F145</f>
        <v>0</v>
      </c>
      <c r="H145" s="68"/>
      <c r="I145" s="69">
        <f t="shared" ref="I145" si="150">E145*H145</f>
        <v>0</v>
      </c>
      <c r="J145" s="70">
        <f t="shared" ref="J145" si="151">SUM(G145+I145)</f>
        <v>0</v>
      </c>
      <c r="K145" s="6" t="s">
        <v>149</v>
      </c>
    </row>
    <row r="146" spans="1:11" ht="17.100000000000001" customHeight="1" x14ac:dyDescent="0.3">
      <c r="A146" s="33">
        <f t="shared" si="133"/>
        <v>123</v>
      </c>
      <c r="B146" s="48" t="s">
        <v>218</v>
      </c>
      <c r="C146" s="48" t="s">
        <v>76</v>
      </c>
      <c r="D146" s="19" t="s">
        <v>4</v>
      </c>
      <c r="E146" s="4">
        <v>1</v>
      </c>
      <c r="F146" s="68"/>
      <c r="G146" s="69">
        <f t="shared" ref="G146:G166" si="152">E146*F146</f>
        <v>0</v>
      </c>
      <c r="H146" s="68"/>
      <c r="I146" s="69">
        <f t="shared" ref="I146:I167" si="153">E146*H146</f>
        <v>0</v>
      </c>
      <c r="J146" s="70">
        <f t="shared" ref="J146:J167" si="154">SUM(G146+I146)</f>
        <v>0</v>
      </c>
      <c r="K146" s="6" t="s">
        <v>83</v>
      </c>
    </row>
    <row r="147" spans="1:11" ht="20.399999999999999" x14ac:dyDescent="0.3">
      <c r="A147" s="33">
        <f t="shared" si="133"/>
        <v>124</v>
      </c>
      <c r="B147" s="9" t="s">
        <v>75</v>
      </c>
      <c r="C147" s="9" t="s">
        <v>85</v>
      </c>
      <c r="D147" s="19" t="s">
        <v>4</v>
      </c>
      <c r="E147" s="4">
        <v>1</v>
      </c>
      <c r="F147" s="68"/>
      <c r="G147" s="69">
        <f t="shared" si="152"/>
        <v>0</v>
      </c>
      <c r="H147" s="68"/>
      <c r="I147" s="69">
        <f t="shared" si="153"/>
        <v>0</v>
      </c>
      <c r="J147" s="70">
        <f t="shared" si="154"/>
        <v>0</v>
      </c>
      <c r="K147" s="6" t="s">
        <v>149</v>
      </c>
    </row>
    <row r="148" spans="1:11" ht="17.100000000000001" customHeight="1" x14ac:dyDescent="0.3">
      <c r="A148" s="33">
        <f t="shared" si="133"/>
        <v>125</v>
      </c>
      <c r="B148" s="48" t="s">
        <v>219</v>
      </c>
      <c r="C148" s="48" t="s">
        <v>84</v>
      </c>
      <c r="D148" s="19" t="s">
        <v>4</v>
      </c>
      <c r="E148" s="4">
        <v>6</v>
      </c>
      <c r="F148" s="68"/>
      <c r="G148" s="69">
        <f t="shared" si="152"/>
        <v>0</v>
      </c>
      <c r="H148" s="68"/>
      <c r="I148" s="69">
        <f t="shared" si="153"/>
        <v>0</v>
      </c>
      <c r="J148" s="70">
        <f t="shared" si="154"/>
        <v>0</v>
      </c>
      <c r="K148" s="6"/>
    </row>
    <row r="149" spans="1:11" ht="17.100000000000001" customHeight="1" x14ac:dyDescent="0.3">
      <c r="A149" s="33">
        <f t="shared" si="133"/>
        <v>126</v>
      </c>
      <c r="B149" s="48" t="s">
        <v>219</v>
      </c>
      <c r="C149" s="48" t="s">
        <v>85</v>
      </c>
      <c r="D149" s="19" t="s">
        <v>4</v>
      </c>
      <c r="E149" s="4">
        <v>2</v>
      </c>
      <c r="F149" s="68"/>
      <c r="G149" s="69">
        <f t="shared" si="152"/>
        <v>0</v>
      </c>
      <c r="H149" s="68"/>
      <c r="I149" s="69">
        <f t="shared" si="153"/>
        <v>0</v>
      </c>
      <c r="J149" s="70">
        <f t="shared" si="154"/>
        <v>0</v>
      </c>
      <c r="K149" s="6"/>
    </row>
    <row r="150" spans="1:11" ht="17.100000000000001" customHeight="1" x14ac:dyDescent="0.3">
      <c r="A150" s="33">
        <f t="shared" si="133"/>
        <v>127</v>
      </c>
      <c r="B150" s="48" t="s">
        <v>212</v>
      </c>
      <c r="C150" s="48" t="s">
        <v>41</v>
      </c>
      <c r="D150" s="19" t="s">
        <v>4</v>
      </c>
      <c r="E150" s="4">
        <v>5</v>
      </c>
      <c r="F150" s="68"/>
      <c r="G150" s="69">
        <f t="shared" si="152"/>
        <v>0</v>
      </c>
      <c r="H150" s="68"/>
      <c r="I150" s="69">
        <f t="shared" si="153"/>
        <v>0</v>
      </c>
      <c r="J150" s="70">
        <f t="shared" si="154"/>
        <v>0</v>
      </c>
      <c r="K150" s="6"/>
    </row>
    <row r="151" spans="1:11" ht="17.100000000000001" customHeight="1" x14ac:dyDescent="0.3">
      <c r="A151" s="33">
        <f t="shared" si="133"/>
        <v>128</v>
      </c>
      <c r="B151" s="48" t="s">
        <v>212</v>
      </c>
      <c r="C151" s="48" t="s">
        <v>90</v>
      </c>
      <c r="D151" s="19" t="s">
        <v>4</v>
      </c>
      <c r="E151" s="4">
        <v>3</v>
      </c>
      <c r="F151" s="68"/>
      <c r="G151" s="69">
        <f t="shared" si="152"/>
        <v>0</v>
      </c>
      <c r="H151" s="68"/>
      <c r="I151" s="69">
        <f t="shared" si="153"/>
        <v>0</v>
      </c>
      <c r="J151" s="70">
        <f t="shared" si="154"/>
        <v>0</v>
      </c>
      <c r="K151" s="6"/>
    </row>
    <row r="152" spans="1:11" ht="17.100000000000001" customHeight="1" x14ac:dyDescent="0.3">
      <c r="A152" s="33">
        <f t="shared" si="133"/>
        <v>129</v>
      </c>
      <c r="B152" s="48" t="s">
        <v>212</v>
      </c>
      <c r="C152" s="48" t="s">
        <v>86</v>
      </c>
      <c r="D152" s="19" t="s">
        <v>4</v>
      </c>
      <c r="E152" s="4">
        <v>3</v>
      </c>
      <c r="F152" s="68"/>
      <c r="G152" s="69">
        <f t="shared" ref="G152" si="155">E152*F152</f>
        <v>0</v>
      </c>
      <c r="H152" s="68"/>
      <c r="I152" s="69">
        <f t="shared" ref="I152" si="156">E152*H152</f>
        <v>0</v>
      </c>
      <c r="J152" s="70">
        <f t="shared" ref="J152" si="157">SUM(G152+I152)</f>
        <v>0</v>
      </c>
      <c r="K152" s="6"/>
    </row>
    <row r="153" spans="1:11" ht="17.100000000000001" customHeight="1" x14ac:dyDescent="0.3">
      <c r="A153" s="33">
        <f t="shared" si="133"/>
        <v>130</v>
      </c>
      <c r="B153" s="48" t="s">
        <v>220</v>
      </c>
      <c r="C153" s="48" t="s">
        <v>80</v>
      </c>
      <c r="D153" s="19" t="s">
        <v>4</v>
      </c>
      <c r="E153" s="4">
        <v>2</v>
      </c>
      <c r="F153" s="68"/>
      <c r="G153" s="69">
        <f t="shared" si="152"/>
        <v>0</v>
      </c>
      <c r="H153" s="68"/>
      <c r="I153" s="69">
        <f t="shared" si="153"/>
        <v>0</v>
      </c>
      <c r="J153" s="70">
        <f t="shared" si="154"/>
        <v>0</v>
      </c>
      <c r="K153" s="6"/>
    </row>
    <row r="154" spans="1:11" ht="17.100000000000001" customHeight="1" x14ac:dyDescent="0.3">
      <c r="A154" s="33">
        <f t="shared" si="133"/>
        <v>131</v>
      </c>
      <c r="B154" s="48" t="s">
        <v>87</v>
      </c>
      <c r="C154" s="48" t="s">
        <v>41</v>
      </c>
      <c r="D154" s="19" t="s">
        <v>4</v>
      </c>
      <c r="E154" s="4">
        <v>4</v>
      </c>
      <c r="F154" s="68"/>
      <c r="G154" s="69">
        <f t="shared" si="152"/>
        <v>0</v>
      </c>
      <c r="H154" s="68"/>
      <c r="I154" s="69">
        <f t="shared" si="153"/>
        <v>0</v>
      </c>
      <c r="J154" s="70">
        <f t="shared" si="154"/>
        <v>0</v>
      </c>
      <c r="K154" s="8" t="s">
        <v>123</v>
      </c>
    </row>
    <row r="155" spans="1:11" ht="17.100000000000001" customHeight="1" x14ac:dyDescent="0.3">
      <c r="A155" s="33">
        <f t="shared" si="133"/>
        <v>132</v>
      </c>
      <c r="B155" s="48" t="s">
        <v>88</v>
      </c>
      <c r="C155" s="48" t="s">
        <v>40</v>
      </c>
      <c r="D155" s="19" t="s">
        <v>4</v>
      </c>
      <c r="E155" s="4">
        <v>4</v>
      </c>
      <c r="F155" s="68"/>
      <c r="G155" s="69">
        <f t="shared" si="152"/>
        <v>0</v>
      </c>
      <c r="H155" s="68"/>
      <c r="I155" s="69">
        <f t="shared" si="153"/>
        <v>0</v>
      </c>
      <c r="J155" s="70">
        <f t="shared" si="154"/>
        <v>0</v>
      </c>
      <c r="K155" s="6" t="s">
        <v>89</v>
      </c>
    </row>
    <row r="156" spans="1:11" ht="17.100000000000001" customHeight="1" x14ac:dyDescent="0.3">
      <c r="A156" s="33">
        <f t="shared" si="133"/>
        <v>133</v>
      </c>
      <c r="B156" s="9" t="s">
        <v>62</v>
      </c>
      <c r="C156" s="48" t="s">
        <v>91</v>
      </c>
      <c r="D156" s="19" t="s">
        <v>4</v>
      </c>
      <c r="E156" s="4">
        <v>5</v>
      </c>
      <c r="F156" s="68"/>
      <c r="G156" s="69">
        <f t="shared" si="152"/>
        <v>0</v>
      </c>
      <c r="H156" s="68"/>
      <c r="I156" s="69">
        <f t="shared" si="153"/>
        <v>0</v>
      </c>
      <c r="J156" s="70">
        <f t="shared" si="154"/>
        <v>0</v>
      </c>
      <c r="K156" s="6"/>
    </row>
    <row r="157" spans="1:11" ht="17.100000000000001" customHeight="1" x14ac:dyDescent="0.3">
      <c r="A157" s="33">
        <f t="shared" si="133"/>
        <v>134</v>
      </c>
      <c r="B157" s="9" t="s">
        <v>62</v>
      </c>
      <c r="C157" s="48" t="s">
        <v>60</v>
      </c>
      <c r="D157" s="51" t="s">
        <v>4</v>
      </c>
      <c r="E157" s="4">
        <v>32</v>
      </c>
      <c r="F157" s="68"/>
      <c r="G157" s="69">
        <f t="shared" si="152"/>
        <v>0</v>
      </c>
      <c r="H157" s="68"/>
      <c r="I157" s="69">
        <f t="shared" si="153"/>
        <v>0</v>
      </c>
      <c r="J157" s="70">
        <f t="shared" si="154"/>
        <v>0</v>
      </c>
      <c r="K157" s="6"/>
    </row>
    <row r="158" spans="1:11" ht="17.100000000000001" customHeight="1" x14ac:dyDescent="0.3">
      <c r="A158" s="33">
        <f t="shared" si="133"/>
        <v>135</v>
      </c>
      <c r="B158" s="9" t="s">
        <v>67</v>
      </c>
      <c r="C158" s="48" t="s">
        <v>60</v>
      </c>
      <c r="D158" s="19" t="s">
        <v>4</v>
      </c>
      <c r="E158" s="4">
        <v>3</v>
      </c>
      <c r="F158" s="68"/>
      <c r="G158" s="69">
        <f t="shared" ref="G158:G164" si="158">E158*F158</f>
        <v>0</v>
      </c>
      <c r="H158" s="68"/>
      <c r="I158" s="69">
        <f t="shared" ref="I158:I164" si="159">E158*H158</f>
        <v>0</v>
      </c>
      <c r="J158" s="70">
        <f t="shared" ref="J158:J164" si="160">SUM(G158+I158)</f>
        <v>0</v>
      </c>
      <c r="K158" s="6"/>
    </row>
    <row r="159" spans="1:11" ht="17.100000000000001" customHeight="1" x14ac:dyDescent="0.3">
      <c r="A159" s="33">
        <f t="shared" si="133"/>
        <v>136</v>
      </c>
      <c r="B159" s="48" t="s">
        <v>221</v>
      </c>
      <c r="C159" s="48" t="s">
        <v>40</v>
      </c>
      <c r="D159" s="19" t="s">
        <v>4</v>
      </c>
      <c r="E159" s="4">
        <v>1</v>
      </c>
      <c r="F159" s="68"/>
      <c r="G159" s="69">
        <f t="shared" ref="G159" si="161">E159*F159</f>
        <v>0</v>
      </c>
      <c r="H159" s="68"/>
      <c r="I159" s="69">
        <f t="shared" ref="I159" si="162">E159*H159</f>
        <v>0</v>
      </c>
      <c r="J159" s="70">
        <f t="shared" ref="J159" si="163">SUM(G159+I159)</f>
        <v>0</v>
      </c>
      <c r="K159" s="6"/>
    </row>
    <row r="160" spans="1:11" ht="17.100000000000001" customHeight="1" x14ac:dyDescent="0.3">
      <c r="A160" s="33">
        <f>A159+1</f>
        <v>137</v>
      </c>
      <c r="B160" s="48" t="s">
        <v>221</v>
      </c>
      <c r="C160" s="48" t="s">
        <v>84</v>
      </c>
      <c r="D160" s="19" t="s">
        <v>4</v>
      </c>
      <c r="E160" s="4">
        <v>3</v>
      </c>
      <c r="F160" s="68"/>
      <c r="G160" s="69">
        <f t="shared" si="158"/>
        <v>0</v>
      </c>
      <c r="H160" s="68"/>
      <c r="I160" s="69">
        <f t="shared" si="159"/>
        <v>0</v>
      </c>
      <c r="J160" s="70">
        <f t="shared" si="160"/>
        <v>0</v>
      </c>
      <c r="K160" s="6"/>
    </row>
    <row r="161" spans="1:11" ht="17.100000000000001" customHeight="1" x14ac:dyDescent="0.3">
      <c r="A161" s="33">
        <f t="shared" si="133"/>
        <v>138</v>
      </c>
      <c r="B161" s="48" t="s">
        <v>222</v>
      </c>
      <c r="C161" s="48" t="s">
        <v>41</v>
      </c>
      <c r="D161" s="19" t="s">
        <v>4</v>
      </c>
      <c r="E161" s="4">
        <v>1</v>
      </c>
      <c r="F161" s="68"/>
      <c r="G161" s="69">
        <f t="shared" si="158"/>
        <v>0</v>
      </c>
      <c r="H161" s="68"/>
      <c r="I161" s="69">
        <f t="shared" si="159"/>
        <v>0</v>
      </c>
      <c r="J161" s="70">
        <f t="shared" si="160"/>
        <v>0</v>
      </c>
      <c r="K161" s="6"/>
    </row>
    <row r="162" spans="1:11" ht="17.100000000000001" customHeight="1" x14ac:dyDescent="0.3">
      <c r="A162" s="33">
        <f t="shared" si="133"/>
        <v>139</v>
      </c>
      <c r="B162" s="48" t="s">
        <v>223</v>
      </c>
      <c r="C162" s="48" t="s">
        <v>90</v>
      </c>
      <c r="D162" s="19" t="s">
        <v>4</v>
      </c>
      <c r="E162" s="4">
        <v>1</v>
      </c>
      <c r="F162" s="68"/>
      <c r="G162" s="69">
        <f t="shared" si="158"/>
        <v>0</v>
      </c>
      <c r="H162" s="68"/>
      <c r="I162" s="69">
        <f t="shared" si="159"/>
        <v>0</v>
      </c>
      <c r="J162" s="70">
        <f t="shared" si="160"/>
        <v>0</v>
      </c>
      <c r="K162" s="6"/>
    </row>
    <row r="163" spans="1:11" ht="17.100000000000001" customHeight="1" x14ac:dyDescent="0.3">
      <c r="A163" s="33">
        <f t="shared" si="133"/>
        <v>140</v>
      </c>
      <c r="B163" s="48" t="s">
        <v>223</v>
      </c>
      <c r="C163" s="48" t="s">
        <v>86</v>
      </c>
      <c r="D163" s="19" t="s">
        <v>4</v>
      </c>
      <c r="E163" s="4">
        <v>1</v>
      </c>
      <c r="F163" s="68"/>
      <c r="G163" s="69">
        <f t="shared" si="158"/>
        <v>0</v>
      </c>
      <c r="H163" s="68"/>
      <c r="I163" s="69">
        <f t="shared" si="159"/>
        <v>0</v>
      </c>
      <c r="J163" s="70">
        <f t="shared" si="160"/>
        <v>0</v>
      </c>
      <c r="K163" s="6"/>
    </row>
    <row r="164" spans="1:11" ht="17.100000000000001" customHeight="1" x14ac:dyDescent="0.3">
      <c r="A164" s="33">
        <f t="shared" si="133"/>
        <v>141</v>
      </c>
      <c r="B164" s="10" t="s">
        <v>70</v>
      </c>
      <c r="C164" s="21"/>
      <c r="D164" s="18" t="s">
        <v>4</v>
      </c>
      <c r="E164" s="22">
        <v>24</v>
      </c>
      <c r="F164" s="68"/>
      <c r="G164" s="69">
        <f t="shared" si="158"/>
        <v>0</v>
      </c>
      <c r="H164" s="68"/>
      <c r="I164" s="69">
        <f t="shared" si="159"/>
        <v>0</v>
      </c>
      <c r="J164" s="70">
        <f t="shared" si="160"/>
        <v>0</v>
      </c>
      <c r="K164" s="6"/>
    </row>
    <row r="165" spans="1:11" ht="17.100000000000001" customHeight="1" x14ac:dyDescent="0.3">
      <c r="A165" s="33">
        <f t="shared" si="133"/>
        <v>142</v>
      </c>
      <c r="B165" s="9" t="s">
        <v>74</v>
      </c>
      <c r="C165" s="21"/>
      <c r="D165" s="18" t="s">
        <v>4</v>
      </c>
      <c r="E165" s="22">
        <v>24</v>
      </c>
      <c r="F165" s="68"/>
      <c r="G165" s="69">
        <f t="shared" si="152"/>
        <v>0</v>
      </c>
      <c r="H165" s="68"/>
      <c r="I165" s="69">
        <f t="shared" si="153"/>
        <v>0</v>
      </c>
      <c r="J165" s="70">
        <f t="shared" si="154"/>
        <v>0</v>
      </c>
      <c r="K165" s="6"/>
    </row>
    <row r="166" spans="1:11" ht="17.100000000000001" customHeight="1" x14ac:dyDescent="0.3">
      <c r="A166" s="33">
        <f t="shared" si="133"/>
        <v>143</v>
      </c>
      <c r="B166" s="49" t="s">
        <v>158</v>
      </c>
      <c r="C166" s="21" t="s">
        <v>42</v>
      </c>
      <c r="D166" s="19" t="s">
        <v>3</v>
      </c>
      <c r="E166" s="4">
        <v>6</v>
      </c>
      <c r="F166" s="68"/>
      <c r="G166" s="69">
        <f t="shared" si="152"/>
        <v>0</v>
      </c>
      <c r="H166" s="68"/>
      <c r="I166" s="69">
        <f t="shared" si="153"/>
        <v>0</v>
      </c>
      <c r="J166" s="70">
        <f t="shared" si="154"/>
        <v>0</v>
      </c>
      <c r="K166" s="6"/>
    </row>
    <row r="167" spans="1:11" ht="17.100000000000001" customHeight="1" x14ac:dyDescent="0.3">
      <c r="A167" s="33">
        <f t="shared" si="133"/>
        <v>144</v>
      </c>
      <c r="B167" s="49" t="s">
        <v>158</v>
      </c>
      <c r="C167" s="21" t="s">
        <v>58</v>
      </c>
      <c r="D167" s="19" t="s">
        <v>3</v>
      </c>
      <c r="E167" s="4">
        <v>12</v>
      </c>
      <c r="F167" s="68"/>
      <c r="G167" s="69">
        <f t="shared" ref="G167:G171" si="164">E167*F167</f>
        <v>0</v>
      </c>
      <c r="H167" s="68"/>
      <c r="I167" s="69">
        <f t="shared" si="153"/>
        <v>0</v>
      </c>
      <c r="J167" s="70">
        <f t="shared" si="154"/>
        <v>0</v>
      </c>
      <c r="K167" s="6"/>
    </row>
    <row r="168" spans="1:11" ht="17.100000000000001" customHeight="1" x14ac:dyDescent="0.3">
      <c r="A168" s="33">
        <f t="shared" si="133"/>
        <v>145</v>
      </c>
      <c r="B168" s="49" t="s">
        <v>158</v>
      </c>
      <c r="C168" s="21" t="s">
        <v>60</v>
      </c>
      <c r="D168" s="19" t="s">
        <v>3</v>
      </c>
      <c r="E168" s="4">
        <v>12</v>
      </c>
      <c r="F168" s="68"/>
      <c r="G168" s="69">
        <f t="shared" si="164"/>
        <v>0</v>
      </c>
      <c r="H168" s="68"/>
      <c r="I168" s="69">
        <f t="shared" ref="I168:I171" si="165">E168*H168</f>
        <v>0</v>
      </c>
      <c r="J168" s="70">
        <f t="shared" ref="J168:J171" si="166">SUM(G168+I168)</f>
        <v>0</v>
      </c>
      <c r="K168" s="6"/>
    </row>
    <row r="169" spans="1:11" ht="17.100000000000001" customHeight="1" x14ac:dyDescent="0.3">
      <c r="A169" s="33">
        <f t="shared" si="133"/>
        <v>146</v>
      </c>
      <c r="B169" s="49" t="s">
        <v>158</v>
      </c>
      <c r="C169" s="21" t="s">
        <v>40</v>
      </c>
      <c r="D169" s="19" t="s">
        <v>3</v>
      </c>
      <c r="E169" s="4">
        <v>6</v>
      </c>
      <c r="F169" s="68"/>
      <c r="G169" s="69">
        <f t="shared" si="164"/>
        <v>0</v>
      </c>
      <c r="H169" s="68"/>
      <c r="I169" s="69">
        <f t="shared" si="165"/>
        <v>0</v>
      </c>
      <c r="J169" s="70">
        <f t="shared" si="166"/>
        <v>0</v>
      </c>
      <c r="K169" s="6"/>
    </row>
    <row r="170" spans="1:11" ht="17.100000000000001" customHeight="1" x14ac:dyDescent="0.3">
      <c r="A170" s="33">
        <f t="shared" si="133"/>
        <v>147</v>
      </c>
      <c r="B170" s="49" t="s">
        <v>158</v>
      </c>
      <c r="C170" s="21" t="s">
        <v>84</v>
      </c>
      <c r="D170" s="19" t="s">
        <v>3</v>
      </c>
      <c r="E170" s="4">
        <v>32</v>
      </c>
      <c r="F170" s="68"/>
      <c r="G170" s="69">
        <f t="shared" si="164"/>
        <v>0</v>
      </c>
      <c r="H170" s="68"/>
      <c r="I170" s="69">
        <f t="shared" si="165"/>
        <v>0</v>
      </c>
      <c r="J170" s="70">
        <f t="shared" si="166"/>
        <v>0</v>
      </c>
      <c r="K170" s="6"/>
    </row>
    <row r="171" spans="1:11" ht="17.100000000000001" customHeight="1" x14ac:dyDescent="0.3">
      <c r="A171" s="33">
        <f t="shared" si="133"/>
        <v>148</v>
      </c>
      <c r="B171" s="49" t="s">
        <v>158</v>
      </c>
      <c r="C171" s="21" t="s">
        <v>85</v>
      </c>
      <c r="D171" s="19" t="s">
        <v>3</v>
      </c>
      <c r="E171" s="4">
        <v>42</v>
      </c>
      <c r="F171" s="68"/>
      <c r="G171" s="69">
        <f t="shared" si="164"/>
        <v>0</v>
      </c>
      <c r="H171" s="68"/>
      <c r="I171" s="69">
        <f t="shared" si="165"/>
        <v>0</v>
      </c>
      <c r="J171" s="70">
        <f t="shared" si="166"/>
        <v>0</v>
      </c>
      <c r="K171" s="6"/>
    </row>
    <row r="172" spans="1:11" ht="17.100000000000001" customHeight="1" x14ac:dyDescent="0.3">
      <c r="A172" s="33">
        <f t="shared" si="133"/>
        <v>149</v>
      </c>
      <c r="B172" s="49" t="s">
        <v>158</v>
      </c>
      <c r="C172" s="21" t="s">
        <v>41</v>
      </c>
      <c r="D172" s="19" t="s">
        <v>3</v>
      </c>
      <c r="E172" s="4">
        <v>78</v>
      </c>
      <c r="F172" s="68"/>
      <c r="G172" s="69">
        <f t="shared" ref="G172:G187" si="167">E172*F172</f>
        <v>0</v>
      </c>
      <c r="H172" s="68"/>
      <c r="I172" s="69">
        <f t="shared" ref="I172:I187" si="168">E172*H172</f>
        <v>0</v>
      </c>
      <c r="J172" s="70">
        <f t="shared" ref="J172:J187" si="169">SUM(G172+I172)</f>
        <v>0</v>
      </c>
      <c r="K172" s="6"/>
    </row>
    <row r="173" spans="1:11" ht="17.100000000000001" customHeight="1" x14ac:dyDescent="0.3">
      <c r="A173" s="33">
        <f t="shared" si="133"/>
        <v>150</v>
      </c>
      <c r="B173" s="49" t="s">
        <v>158</v>
      </c>
      <c r="C173" s="21" t="s">
        <v>90</v>
      </c>
      <c r="D173" s="19" t="s">
        <v>3</v>
      </c>
      <c r="E173" s="4">
        <v>32</v>
      </c>
      <c r="F173" s="68"/>
      <c r="G173" s="69">
        <f t="shared" ref="G173" si="170">E173*F173</f>
        <v>0</v>
      </c>
      <c r="H173" s="68"/>
      <c r="I173" s="69">
        <f t="shared" ref="I173" si="171">E173*H173</f>
        <v>0</v>
      </c>
      <c r="J173" s="70">
        <f t="shared" ref="J173" si="172">SUM(G173+I173)</f>
        <v>0</v>
      </c>
      <c r="K173" s="6"/>
    </row>
    <row r="174" spans="1:11" ht="17.100000000000001" customHeight="1" x14ac:dyDescent="0.3">
      <c r="A174" s="33">
        <f t="shared" si="133"/>
        <v>151</v>
      </c>
      <c r="B174" s="49" t="s">
        <v>158</v>
      </c>
      <c r="C174" s="21" t="s">
        <v>86</v>
      </c>
      <c r="D174" s="19" t="s">
        <v>3</v>
      </c>
      <c r="E174" s="4">
        <v>24</v>
      </c>
      <c r="F174" s="68"/>
      <c r="G174" s="69">
        <f t="shared" si="167"/>
        <v>0</v>
      </c>
      <c r="H174" s="68"/>
      <c r="I174" s="69">
        <f t="shared" si="168"/>
        <v>0</v>
      </c>
      <c r="J174" s="70">
        <f t="shared" si="169"/>
        <v>0</v>
      </c>
      <c r="K174" s="6"/>
    </row>
    <row r="175" spans="1:11" ht="17.100000000000001" customHeight="1" x14ac:dyDescent="0.3">
      <c r="A175" s="33">
        <f t="shared" si="133"/>
        <v>152</v>
      </c>
      <c r="B175" s="49" t="s">
        <v>158</v>
      </c>
      <c r="C175" s="21" t="s">
        <v>80</v>
      </c>
      <c r="D175" s="19" t="s">
        <v>3</v>
      </c>
      <c r="E175" s="4">
        <v>18</v>
      </c>
      <c r="F175" s="68"/>
      <c r="G175" s="69">
        <f t="shared" si="167"/>
        <v>0</v>
      </c>
      <c r="H175" s="68"/>
      <c r="I175" s="69">
        <f t="shared" si="168"/>
        <v>0</v>
      </c>
      <c r="J175" s="70">
        <f t="shared" si="169"/>
        <v>0</v>
      </c>
      <c r="K175" s="6"/>
    </row>
    <row r="176" spans="1:11" ht="17.100000000000001" customHeight="1" x14ac:dyDescent="0.3">
      <c r="A176" s="33">
        <f t="shared" si="133"/>
        <v>153</v>
      </c>
      <c r="B176" s="21" t="s">
        <v>172</v>
      </c>
      <c r="C176" s="21" t="s">
        <v>42</v>
      </c>
      <c r="D176" s="19" t="s">
        <v>3</v>
      </c>
      <c r="E176" s="4">
        <v>6</v>
      </c>
      <c r="F176" s="68"/>
      <c r="G176" s="69">
        <f t="shared" si="167"/>
        <v>0</v>
      </c>
      <c r="H176" s="68"/>
      <c r="I176" s="69">
        <f t="shared" si="168"/>
        <v>0</v>
      </c>
      <c r="J176" s="70">
        <f t="shared" si="169"/>
        <v>0</v>
      </c>
      <c r="K176" s="6"/>
    </row>
    <row r="177" spans="1:11" ht="17.100000000000001" customHeight="1" x14ac:dyDescent="0.3">
      <c r="A177" s="33">
        <f t="shared" si="133"/>
        <v>154</v>
      </c>
      <c r="B177" s="21" t="s">
        <v>172</v>
      </c>
      <c r="C177" s="21" t="s">
        <v>58</v>
      </c>
      <c r="D177" s="19" t="s">
        <v>3</v>
      </c>
      <c r="E177" s="4">
        <v>12</v>
      </c>
      <c r="F177" s="68"/>
      <c r="G177" s="69">
        <f t="shared" ref="G177:G185" si="173">E177*F177</f>
        <v>0</v>
      </c>
      <c r="H177" s="68"/>
      <c r="I177" s="69">
        <f t="shared" ref="I177:I185" si="174">E177*H177</f>
        <v>0</v>
      </c>
      <c r="J177" s="70">
        <f t="shared" ref="J177:J185" si="175">SUM(G177+I177)</f>
        <v>0</v>
      </c>
      <c r="K177" s="6"/>
    </row>
    <row r="178" spans="1:11" ht="17.100000000000001" customHeight="1" x14ac:dyDescent="0.3">
      <c r="A178" s="33">
        <f t="shared" si="133"/>
        <v>155</v>
      </c>
      <c r="B178" s="21" t="s">
        <v>172</v>
      </c>
      <c r="C178" s="21" t="s">
        <v>60</v>
      </c>
      <c r="D178" s="19" t="s">
        <v>3</v>
      </c>
      <c r="E178" s="4">
        <v>12</v>
      </c>
      <c r="F178" s="68"/>
      <c r="G178" s="69">
        <f t="shared" si="173"/>
        <v>0</v>
      </c>
      <c r="H178" s="68"/>
      <c r="I178" s="69">
        <f t="shared" si="174"/>
        <v>0</v>
      </c>
      <c r="J178" s="70">
        <f t="shared" si="175"/>
        <v>0</v>
      </c>
      <c r="K178" s="6"/>
    </row>
    <row r="179" spans="1:11" ht="17.100000000000001" customHeight="1" x14ac:dyDescent="0.3">
      <c r="A179" s="33">
        <f t="shared" si="133"/>
        <v>156</v>
      </c>
      <c r="B179" s="21" t="s">
        <v>172</v>
      </c>
      <c r="C179" s="21" t="s">
        <v>40</v>
      </c>
      <c r="D179" s="19" t="s">
        <v>3</v>
      </c>
      <c r="E179" s="4">
        <v>6</v>
      </c>
      <c r="F179" s="68"/>
      <c r="G179" s="69">
        <f t="shared" si="173"/>
        <v>0</v>
      </c>
      <c r="H179" s="68"/>
      <c r="I179" s="69">
        <f t="shared" si="174"/>
        <v>0</v>
      </c>
      <c r="J179" s="70">
        <f t="shared" si="175"/>
        <v>0</v>
      </c>
      <c r="K179" s="6"/>
    </row>
    <row r="180" spans="1:11" ht="17.100000000000001" customHeight="1" x14ac:dyDescent="0.3">
      <c r="A180" s="33">
        <f t="shared" si="133"/>
        <v>157</v>
      </c>
      <c r="B180" s="21" t="s">
        <v>171</v>
      </c>
      <c r="C180" s="21" t="s">
        <v>84</v>
      </c>
      <c r="D180" s="19" t="s">
        <v>3</v>
      </c>
      <c r="E180" s="4">
        <v>32</v>
      </c>
      <c r="F180" s="68"/>
      <c r="G180" s="69">
        <f t="shared" si="173"/>
        <v>0</v>
      </c>
      <c r="H180" s="68"/>
      <c r="I180" s="69">
        <f t="shared" si="174"/>
        <v>0</v>
      </c>
      <c r="J180" s="70">
        <f t="shared" si="175"/>
        <v>0</v>
      </c>
      <c r="K180" s="6"/>
    </row>
    <row r="181" spans="1:11" ht="17.100000000000001" customHeight="1" x14ac:dyDescent="0.3">
      <c r="A181" s="33">
        <f t="shared" si="133"/>
        <v>158</v>
      </c>
      <c r="B181" s="21" t="s">
        <v>171</v>
      </c>
      <c r="C181" s="21" t="s">
        <v>85</v>
      </c>
      <c r="D181" s="19" t="s">
        <v>3</v>
      </c>
      <c r="E181" s="4">
        <v>42</v>
      </c>
      <c r="F181" s="68"/>
      <c r="G181" s="69">
        <f t="shared" si="173"/>
        <v>0</v>
      </c>
      <c r="H181" s="68"/>
      <c r="I181" s="69">
        <f t="shared" si="174"/>
        <v>0</v>
      </c>
      <c r="J181" s="70">
        <f t="shared" si="175"/>
        <v>0</v>
      </c>
      <c r="K181" s="6"/>
    </row>
    <row r="182" spans="1:11" ht="17.100000000000001" customHeight="1" x14ac:dyDescent="0.3">
      <c r="A182" s="33">
        <f t="shared" si="133"/>
        <v>159</v>
      </c>
      <c r="B182" s="21" t="s">
        <v>171</v>
      </c>
      <c r="C182" s="21" t="s">
        <v>41</v>
      </c>
      <c r="D182" s="19" t="s">
        <v>3</v>
      </c>
      <c r="E182" s="4">
        <v>78</v>
      </c>
      <c r="F182" s="68"/>
      <c r="G182" s="69">
        <f t="shared" si="173"/>
        <v>0</v>
      </c>
      <c r="H182" s="68"/>
      <c r="I182" s="69">
        <f t="shared" si="174"/>
        <v>0</v>
      </c>
      <c r="J182" s="70">
        <f t="shared" si="175"/>
        <v>0</v>
      </c>
      <c r="K182" s="6"/>
    </row>
    <row r="183" spans="1:11" ht="17.100000000000001" customHeight="1" x14ac:dyDescent="0.3">
      <c r="A183" s="33">
        <f t="shared" si="133"/>
        <v>160</v>
      </c>
      <c r="B183" s="21" t="s">
        <v>173</v>
      </c>
      <c r="C183" s="21" t="s">
        <v>90</v>
      </c>
      <c r="D183" s="19" t="s">
        <v>3</v>
      </c>
      <c r="E183" s="4">
        <v>32</v>
      </c>
      <c r="F183" s="68"/>
      <c r="G183" s="69">
        <f t="shared" si="173"/>
        <v>0</v>
      </c>
      <c r="H183" s="68"/>
      <c r="I183" s="69">
        <f t="shared" si="174"/>
        <v>0</v>
      </c>
      <c r="J183" s="70">
        <f t="shared" si="175"/>
        <v>0</v>
      </c>
      <c r="K183" s="6"/>
    </row>
    <row r="184" spans="1:11" ht="17.100000000000001" customHeight="1" x14ac:dyDescent="0.3">
      <c r="A184" s="33">
        <f t="shared" si="133"/>
        <v>161</v>
      </c>
      <c r="B184" s="21" t="s">
        <v>173</v>
      </c>
      <c r="C184" s="21" t="s">
        <v>86</v>
      </c>
      <c r="D184" s="19" t="s">
        <v>3</v>
      </c>
      <c r="E184" s="4">
        <v>24</v>
      </c>
      <c r="F184" s="68"/>
      <c r="G184" s="69">
        <f t="shared" si="173"/>
        <v>0</v>
      </c>
      <c r="H184" s="68"/>
      <c r="I184" s="69">
        <f t="shared" si="174"/>
        <v>0</v>
      </c>
      <c r="J184" s="70">
        <f t="shared" si="175"/>
        <v>0</v>
      </c>
      <c r="K184" s="6"/>
    </row>
    <row r="185" spans="1:11" ht="17.100000000000001" customHeight="1" x14ac:dyDescent="0.3">
      <c r="A185" s="33">
        <f t="shared" si="133"/>
        <v>162</v>
      </c>
      <c r="B185" s="21" t="s">
        <v>173</v>
      </c>
      <c r="C185" s="21" t="s">
        <v>80</v>
      </c>
      <c r="D185" s="19" t="s">
        <v>3</v>
      </c>
      <c r="E185" s="4">
        <v>18</v>
      </c>
      <c r="F185" s="68"/>
      <c r="G185" s="69">
        <f t="shared" si="173"/>
        <v>0</v>
      </c>
      <c r="H185" s="68"/>
      <c r="I185" s="69">
        <f t="shared" si="174"/>
        <v>0</v>
      </c>
      <c r="J185" s="70">
        <f t="shared" si="175"/>
        <v>0</v>
      </c>
      <c r="K185" s="6"/>
    </row>
    <row r="186" spans="1:11" ht="17.100000000000001" customHeight="1" x14ac:dyDescent="0.3">
      <c r="A186" s="33">
        <f t="shared" si="133"/>
        <v>163</v>
      </c>
      <c r="B186" s="21" t="s">
        <v>173</v>
      </c>
      <c r="C186" s="21" t="s">
        <v>152</v>
      </c>
      <c r="D186" s="19" t="s">
        <v>3</v>
      </c>
      <c r="E186" s="4">
        <v>13</v>
      </c>
      <c r="F186" s="68"/>
      <c r="G186" s="69">
        <f t="shared" ref="G186" si="176">E186*F186</f>
        <v>0</v>
      </c>
      <c r="H186" s="68"/>
      <c r="I186" s="69">
        <f t="shared" ref="I186" si="177">E186*H186</f>
        <v>0</v>
      </c>
      <c r="J186" s="70">
        <f t="shared" ref="J186" si="178">SUM(G186+I186)</f>
        <v>0</v>
      </c>
      <c r="K186" s="6"/>
    </row>
    <row r="187" spans="1:11" ht="17.100000000000001" customHeight="1" x14ac:dyDescent="0.3">
      <c r="A187" s="33">
        <f t="shared" si="133"/>
        <v>164</v>
      </c>
      <c r="B187" s="21" t="s">
        <v>166</v>
      </c>
      <c r="C187" s="21"/>
      <c r="D187" s="19" t="s">
        <v>3</v>
      </c>
      <c r="E187" s="4">
        <v>262</v>
      </c>
      <c r="F187" s="68"/>
      <c r="G187" s="69">
        <f t="shared" si="167"/>
        <v>0</v>
      </c>
      <c r="H187" s="68"/>
      <c r="I187" s="69">
        <f t="shared" si="168"/>
        <v>0</v>
      </c>
      <c r="J187" s="70">
        <f t="shared" si="169"/>
        <v>0</v>
      </c>
      <c r="K187" s="6"/>
    </row>
    <row r="188" spans="1:11" ht="17.100000000000001" customHeight="1" x14ac:dyDescent="0.3">
      <c r="A188" s="33">
        <f t="shared" si="133"/>
        <v>165</v>
      </c>
      <c r="B188" s="11" t="s">
        <v>150</v>
      </c>
      <c r="C188" s="21"/>
      <c r="D188" s="19" t="s">
        <v>3</v>
      </c>
      <c r="E188" s="4">
        <v>262</v>
      </c>
      <c r="F188" s="68"/>
      <c r="G188" s="69">
        <f t="shared" ref="G188" si="179">E188*F188</f>
        <v>0</v>
      </c>
      <c r="H188" s="68"/>
      <c r="I188" s="69">
        <f t="shared" ref="I188" si="180">E188*H188</f>
        <v>0</v>
      </c>
      <c r="J188" s="70">
        <f t="shared" ref="J188" si="181">SUM(G188+I188)</f>
        <v>0</v>
      </c>
      <c r="K188" s="6"/>
    </row>
    <row r="189" spans="1:11" ht="29.1" customHeight="1" x14ac:dyDescent="0.3">
      <c r="A189" s="33">
        <f t="shared" si="133"/>
        <v>166</v>
      </c>
      <c r="B189" s="54" t="s">
        <v>147</v>
      </c>
      <c r="C189" s="54" t="s">
        <v>86</v>
      </c>
      <c r="D189" s="51" t="s">
        <v>3</v>
      </c>
      <c r="E189" s="55">
        <v>70</v>
      </c>
      <c r="F189" s="72"/>
      <c r="G189" s="74">
        <f t="shared" ref="G189" si="182">E189*F189</f>
        <v>0</v>
      </c>
      <c r="H189" s="75"/>
      <c r="I189" s="74">
        <f t="shared" ref="I189" si="183">E189*H189</f>
        <v>0</v>
      </c>
      <c r="J189" s="76">
        <f t="shared" ref="J189" si="184">SUM(G189+I189)</f>
        <v>0</v>
      </c>
      <c r="K189" s="56" t="s">
        <v>167</v>
      </c>
    </row>
    <row r="190" spans="1:11" ht="17.100000000000001" customHeight="1" x14ac:dyDescent="0.3">
      <c r="A190" s="33"/>
      <c r="B190" s="48"/>
      <c r="C190" s="9"/>
      <c r="D190" s="19"/>
      <c r="E190" s="4"/>
      <c r="F190" s="68"/>
      <c r="G190" s="71">
        <f>SUM(G131:G189)</f>
        <v>0</v>
      </c>
      <c r="H190" s="68"/>
      <c r="I190" s="71">
        <f>SUM(I131:I189)</f>
        <v>0</v>
      </c>
      <c r="J190" s="71">
        <f>SUM(J131:J189)</f>
        <v>0</v>
      </c>
      <c r="K190" s="6"/>
    </row>
    <row r="191" spans="1:11" ht="17.100000000000001" customHeight="1" x14ac:dyDescent="0.3">
      <c r="A191" s="105" t="s">
        <v>159</v>
      </c>
      <c r="B191" s="100"/>
      <c r="C191" s="100"/>
      <c r="D191" s="100"/>
      <c r="E191" s="100"/>
      <c r="F191" s="100"/>
      <c r="G191" s="100"/>
      <c r="H191" s="100"/>
      <c r="I191" s="100"/>
      <c r="J191" s="101"/>
      <c r="K191" s="6"/>
    </row>
    <row r="192" spans="1:11" ht="17.100000000000001" customHeight="1" x14ac:dyDescent="0.3">
      <c r="A192" s="33">
        <f>A189+1</f>
        <v>167</v>
      </c>
      <c r="B192" s="48" t="s">
        <v>224</v>
      </c>
      <c r="C192" s="9"/>
      <c r="D192" s="19" t="s">
        <v>4</v>
      </c>
      <c r="E192" s="4">
        <v>1</v>
      </c>
      <c r="F192" s="68"/>
      <c r="G192" s="69">
        <f t="shared" si="143"/>
        <v>0</v>
      </c>
      <c r="H192" s="68"/>
      <c r="I192" s="69">
        <f t="shared" si="144"/>
        <v>0</v>
      </c>
      <c r="J192" s="70">
        <f t="shared" si="145"/>
        <v>0</v>
      </c>
      <c r="K192" s="6"/>
    </row>
    <row r="193" spans="1:11" ht="17.100000000000001" customHeight="1" x14ac:dyDescent="0.3">
      <c r="A193" s="33">
        <f>A192+1</f>
        <v>168</v>
      </c>
      <c r="B193" s="48" t="s">
        <v>225</v>
      </c>
      <c r="C193" s="9"/>
      <c r="D193" s="19" t="s">
        <v>4</v>
      </c>
      <c r="E193" s="4">
        <v>1</v>
      </c>
      <c r="F193" s="68"/>
      <c r="G193" s="69">
        <f t="shared" ref="G193" si="185">E193*F193</f>
        <v>0</v>
      </c>
      <c r="H193" s="68"/>
      <c r="I193" s="69">
        <f t="shared" ref="I193" si="186">E193*H193</f>
        <v>0</v>
      </c>
      <c r="J193" s="70">
        <f t="shared" ref="J193" si="187">SUM(G193+I193)</f>
        <v>0</v>
      </c>
      <c r="K193" s="6"/>
    </row>
    <row r="194" spans="1:11" ht="17.100000000000001" customHeight="1" x14ac:dyDescent="0.3">
      <c r="A194" s="33">
        <f t="shared" ref="A194:A221" si="188">A193+1</f>
        <v>169</v>
      </c>
      <c r="B194" s="48" t="s">
        <v>227</v>
      </c>
      <c r="C194" s="9"/>
      <c r="D194" s="19" t="s">
        <v>4</v>
      </c>
      <c r="E194" s="4">
        <v>1</v>
      </c>
      <c r="F194" s="68"/>
      <c r="G194" s="69">
        <f t="shared" si="143"/>
        <v>0</v>
      </c>
      <c r="H194" s="68"/>
      <c r="I194" s="69">
        <f t="shared" si="144"/>
        <v>0</v>
      </c>
      <c r="J194" s="70">
        <f t="shared" si="145"/>
        <v>0</v>
      </c>
      <c r="K194" s="6"/>
    </row>
    <row r="195" spans="1:11" ht="17.100000000000001" customHeight="1" x14ac:dyDescent="0.3">
      <c r="A195" s="33">
        <f t="shared" si="188"/>
        <v>170</v>
      </c>
      <c r="B195" s="48" t="s">
        <v>226</v>
      </c>
      <c r="C195" s="9"/>
      <c r="D195" s="19" t="s">
        <v>4</v>
      </c>
      <c r="E195" s="4">
        <v>1</v>
      </c>
      <c r="F195" s="68"/>
      <c r="G195" s="69">
        <f t="shared" ref="G195" si="189">E195*F195</f>
        <v>0</v>
      </c>
      <c r="H195" s="68"/>
      <c r="I195" s="69">
        <f t="shared" ref="I195" si="190">E195*H195</f>
        <v>0</v>
      </c>
      <c r="J195" s="70">
        <f t="shared" ref="J195" si="191">SUM(G195+I195)</f>
        <v>0</v>
      </c>
      <c r="K195" s="6"/>
    </row>
    <row r="196" spans="1:11" ht="17.100000000000001" customHeight="1" x14ac:dyDescent="0.3">
      <c r="A196" s="33">
        <f t="shared" si="188"/>
        <v>171</v>
      </c>
      <c r="B196" s="48" t="s">
        <v>121</v>
      </c>
      <c r="C196" s="9" t="s">
        <v>58</v>
      </c>
      <c r="D196" s="19" t="s">
        <v>4</v>
      </c>
      <c r="E196" s="4">
        <v>1</v>
      </c>
      <c r="F196" s="68"/>
      <c r="G196" s="69">
        <f t="shared" ref="G196:G198" si="192">E196*F196</f>
        <v>0</v>
      </c>
      <c r="H196" s="68"/>
      <c r="I196" s="69">
        <f t="shared" ref="I196:I198" si="193">E196*H196</f>
        <v>0</v>
      </c>
      <c r="J196" s="70">
        <f t="shared" ref="J196:J198" si="194">SUM(G196+I196)</f>
        <v>0</v>
      </c>
      <c r="K196" s="6"/>
    </row>
    <row r="197" spans="1:11" ht="17.100000000000001" customHeight="1" x14ac:dyDescent="0.3">
      <c r="A197" s="33">
        <f t="shared" si="188"/>
        <v>172</v>
      </c>
      <c r="B197" s="54" t="s">
        <v>145</v>
      </c>
      <c r="C197" s="9"/>
      <c r="D197" s="51" t="s">
        <v>4</v>
      </c>
      <c r="E197" s="4">
        <v>1</v>
      </c>
      <c r="F197" s="68"/>
      <c r="G197" s="69">
        <f t="shared" si="192"/>
        <v>0</v>
      </c>
      <c r="H197" s="68"/>
      <c r="I197" s="69">
        <f t="shared" si="193"/>
        <v>0</v>
      </c>
      <c r="J197" s="70">
        <f t="shared" si="194"/>
        <v>0</v>
      </c>
      <c r="K197" s="6" t="s">
        <v>104</v>
      </c>
    </row>
    <row r="198" spans="1:11" ht="17.100000000000001" customHeight="1" x14ac:dyDescent="0.3">
      <c r="A198" s="33">
        <f t="shared" si="188"/>
        <v>173</v>
      </c>
      <c r="B198" s="9" t="s">
        <v>228</v>
      </c>
      <c r="C198" s="9"/>
      <c r="D198" s="19" t="s">
        <v>4</v>
      </c>
      <c r="E198" s="4">
        <v>2</v>
      </c>
      <c r="F198" s="68"/>
      <c r="G198" s="69">
        <f t="shared" si="192"/>
        <v>0</v>
      </c>
      <c r="H198" s="68"/>
      <c r="I198" s="69">
        <f t="shared" si="193"/>
        <v>0</v>
      </c>
      <c r="J198" s="70">
        <f t="shared" si="194"/>
        <v>0</v>
      </c>
      <c r="K198" s="6"/>
    </row>
    <row r="199" spans="1:11" ht="17.100000000000001" customHeight="1" x14ac:dyDescent="0.3">
      <c r="A199" s="33">
        <f t="shared" si="188"/>
        <v>174</v>
      </c>
      <c r="B199" s="48" t="s">
        <v>229</v>
      </c>
      <c r="C199" s="48" t="s">
        <v>84</v>
      </c>
      <c r="D199" s="51" t="s">
        <v>4</v>
      </c>
      <c r="E199" s="4">
        <v>1</v>
      </c>
      <c r="F199" s="68"/>
      <c r="G199" s="69">
        <f t="shared" ref="G199:G201" si="195">E199*F199</f>
        <v>0</v>
      </c>
      <c r="H199" s="68"/>
      <c r="I199" s="69">
        <f t="shared" ref="I199:I201" si="196">E199*H199</f>
        <v>0</v>
      </c>
      <c r="J199" s="70">
        <f t="shared" ref="J199:J201" si="197">SUM(G199+I199)</f>
        <v>0</v>
      </c>
      <c r="K199" s="6"/>
    </row>
    <row r="200" spans="1:11" ht="17.100000000000001" customHeight="1" x14ac:dyDescent="0.3">
      <c r="A200" s="33">
        <f t="shared" si="188"/>
        <v>175</v>
      </c>
      <c r="B200" s="48" t="s">
        <v>93</v>
      </c>
      <c r="C200" s="9"/>
      <c r="D200" s="51" t="s">
        <v>4</v>
      </c>
      <c r="E200" s="4">
        <v>1</v>
      </c>
      <c r="F200" s="68"/>
      <c r="G200" s="69">
        <f t="shared" si="195"/>
        <v>0</v>
      </c>
      <c r="H200" s="68"/>
      <c r="I200" s="69">
        <f t="shared" si="196"/>
        <v>0</v>
      </c>
      <c r="J200" s="70">
        <f t="shared" si="197"/>
        <v>0</v>
      </c>
      <c r="K200" s="6"/>
    </row>
    <row r="201" spans="1:11" ht="17.100000000000001" customHeight="1" x14ac:dyDescent="0.3">
      <c r="A201" s="33">
        <f t="shared" si="188"/>
        <v>176</v>
      </c>
      <c r="B201" s="48" t="s">
        <v>235</v>
      </c>
      <c r="C201" s="48" t="s">
        <v>76</v>
      </c>
      <c r="D201" s="19" t="s">
        <v>4</v>
      </c>
      <c r="E201" s="4">
        <v>2</v>
      </c>
      <c r="F201" s="68"/>
      <c r="G201" s="69">
        <f t="shared" si="195"/>
        <v>0</v>
      </c>
      <c r="H201" s="68"/>
      <c r="I201" s="69">
        <f t="shared" si="196"/>
        <v>0</v>
      </c>
      <c r="J201" s="70">
        <f t="shared" si="197"/>
        <v>0</v>
      </c>
      <c r="K201" s="6" t="s">
        <v>94</v>
      </c>
    </row>
    <row r="202" spans="1:11" ht="17.100000000000001" customHeight="1" x14ac:dyDescent="0.3">
      <c r="A202" s="33">
        <f t="shared" si="188"/>
        <v>177</v>
      </c>
      <c r="B202" s="48" t="s">
        <v>234</v>
      </c>
      <c r="C202" s="9"/>
      <c r="D202" s="19" t="s">
        <v>4</v>
      </c>
      <c r="E202" s="4">
        <v>1</v>
      </c>
      <c r="F202" s="68"/>
      <c r="G202" s="69">
        <f t="shared" ref="G202:G204" si="198">E202*F202</f>
        <v>0</v>
      </c>
      <c r="H202" s="68"/>
      <c r="I202" s="69">
        <f t="shared" ref="I202:I204" si="199">E202*H202</f>
        <v>0</v>
      </c>
      <c r="J202" s="70">
        <f t="shared" ref="J202:J204" si="200">SUM(G202+I202)</f>
        <v>0</v>
      </c>
      <c r="K202" s="6"/>
    </row>
    <row r="203" spans="1:11" ht="17.100000000000001" customHeight="1" x14ac:dyDescent="0.3">
      <c r="A203" s="33">
        <f t="shared" si="188"/>
        <v>178</v>
      </c>
      <c r="B203" s="48" t="s">
        <v>105</v>
      </c>
      <c r="C203" s="9"/>
      <c r="D203" s="19" t="s">
        <v>4</v>
      </c>
      <c r="E203" s="4">
        <v>1</v>
      </c>
      <c r="F203" s="68"/>
      <c r="G203" s="69">
        <f t="shared" si="198"/>
        <v>0</v>
      </c>
      <c r="H203" s="68"/>
      <c r="I203" s="69">
        <f t="shared" si="199"/>
        <v>0</v>
      </c>
      <c r="J203" s="70">
        <f t="shared" si="200"/>
        <v>0</v>
      </c>
      <c r="K203" s="6"/>
    </row>
    <row r="204" spans="1:11" ht="17.100000000000001" customHeight="1" x14ac:dyDescent="0.3">
      <c r="A204" s="33">
        <f t="shared" si="188"/>
        <v>179</v>
      </c>
      <c r="B204" s="48" t="s">
        <v>233</v>
      </c>
      <c r="C204" s="48" t="s">
        <v>58</v>
      </c>
      <c r="D204" s="51" t="s">
        <v>4</v>
      </c>
      <c r="E204" s="4">
        <v>1</v>
      </c>
      <c r="F204" s="68"/>
      <c r="G204" s="69">
        <f t="shared" si="198"/>
        <v>0</v>
      </c>
      <c r="H204" s="68"/>
      <c r="I204" s="69">
        <f t="shared" si="199"/>
        <v>0</v>
      </c>
      <c r="J204" s="70">
        <f t="shared" si="200"/>
        <v>0</v>
      </c>
      <c r="K204" s="6"/>
    </row>
    <row r="205" spans="1:11" ht="17.100000000000001" customHeight="1" x14ac:dyDescent="0.3">
      <c r="A205" s="33">
        <f t="shared" si="188"/>
        <v>180</v>
      </c>
      <c r="B205" s="48" t="s">
        <v>232</v>
      </c>
      <c r="C205" s="48"/>
      <c r="D205" s="51" t="s">
        <v>4</v>
      </c>
      <c r="E205" s="4">
        <v>1</v>
      </c>
      <c r="F205" s="68"/>
      <c r="G205" s="69">
        <f t="shared" ref="G205" si="201">E205*F205</f>
        <v>0</v>
      </c>
      <c r="H205" s="68"/>
      <c r="I205" s="69">
        <f t="shared" ref="I205" si="202">E205*H205</f>
        <v>0</v>
      </c>
      <c r="J205" s="70">
        <f t="shared" ref="J205" si="203">SUM(G205+I205)</f>
        <v>0</v>
      </c>
      <c r="K205" s="6"/>
    </row>
    <row r="206" spans="1:11" ht="17.100000000000001" customHeight="1" x14ac:dyDescent="0.3">
      <c r="A206" s="33">
        <f t="shared" si="188"/>
        <v>181</v>
      </c>
      <c r="B206" s="9" t="s">
        <v>62</v>
      </c>
      <c r="C206" s="48" t="s">
        <v>92</v>
      </c>
      <c r="D206" s="19" t="s">
        <v>4</v>
      </c>
      <c r="E206" s="4">
        <v>1</v>
      </c>
      <c r="F206" s="68"/>
      <c r="G206" s="69">
        <f t="shared" si="143"/>
        <v>0</v>
      </c>
      <c r="H206" s="68"/>
      <c r="I206" s="69">
        <f t="shared" si="144"/>
        <v>0</v>
      </c>
      <c r="J206" s="70">
        <f t="shared" si="145"/>
        <v>0</v>
      </c>
      <c r="K206" s="6"/>
    </row>
    <row r="207" spans="1:11" ht="17.100000000000001" customHeight="1" x14ac:dyDescent="0.3">
      <c r="A207" s="33">
        <f t="shared" si="188"/>
        <v>182</v>
      </c>
      <c r="B207" s="9" t="s">
        <v>62</v>
      </c>
      <c r="C207" s="48" t="s">
        <v>58</v>
      </c>
      <c r="D207" s="19" t="s">
        <v>4</v>
      </c>
      <c r="E207" s="4">
        <v>7</v>
      </c>
      <c r="F207" s="68"/>
      <c r="G207" s="69">
        <f t="shared" ref="G207" si="204">E207*F207</f>
        <v>0</v>
      </c>
      <c r="H207" s="68"/>
      <c r="I207" s="69">
        <f t="shared" ref="I207" si="205">E207*H207</f>
        <v>0</v>
      </c>
      <c r="J207" s="70">
        <f t="shared" ref="J207" si="206">SUM(G207+I207)</f>
        <v>0</v>
      </c>
      <c r="K207" s="6"/>
    </row>
    <row r="208" spans="1:11" ht="17.100000000000001" customHeight="1" x14ac:dyDescent="0.3">
      <c r="A208" s="33">
        <f t="shared" si="188"/>
        <v>183</v>
      </c>
      <c r="B208" s="9" t="s">
        <v>62</v>
      </c>
      <c r="C208" s="48" t="s">
        <v>40</v>
      </c>
      <c r="D208" s="19" t="s">
        <v>4</v>
      </c>
      <c r="E208" s="4">
        <v>2</v>
      </c>
      <c r="F208" s="68"/>
      <c r="G208" s="69">
        <f t="shared" si="143"/>
        <v>0</v>
      </c>
      <c r="H208" s="68"/>
      <c r="I208" s="69">
        <f t="shared" si="144"/>
        <v>0</v>
      </c>
      <c r="J208" s="70">
        <f t="shared" si="145"/>
        <v>0</v>
      </c>
      <c r="K208" s="6"/>
    </row>
    <row r="209" spans="1:11" ht="17.100000000000001" customHeight="1" x14ac:dyDescent="0.3">
      <c r="A209" s="33">
        <f t="shared" si="188"/>
        <v>184</v>
      </c>
      <c r="B209" s="48" t="s">
        <v>230</v>
      </c>
      <c r="C209" s="48" t="s">
        <v>40</v>
      </c>
      <c r="D209" s="19" t="s">
        <v>4</v>
      </c>
      <c r="E209" s="4">
        <v>1</v>
      </c>
      <c r="F209" s="68"/>
      <c r="G209" s="69">
        <f t="shared" si="143"/>
        <v>0</v>
      </c>
      <c r="H209" s="68"/>
      <c r="I209" s="69">
        <f t="shared" si="144"/>
        <v>0</v>
      </c>
      <c r="J209" s="70">
        <f t="shared" si="145"/>
        <v>0</v>
      </c>
      <c r="K209" s="6"/>
    </row>
    <row r="210" spans="1:11" ht="17.100000000000001" customHeight="1" x14ac:dyDescent="0.3">
      <c r="A210" s="33">
        <f t="shared" si="188"/>
        <v>185</v>
      </c>
      <c r="B210" s="9" t="s">
        <v>67</v>
      </c>
      <c r="C210" s="9" t="s">
        <v>58</v>
      </c>
      <c r="D210" s="19" t="s">
        <v>4</v>
      </c>
      <c r="E210" s="4">
        <v>2</v>
      </c>
      <c r="F210" s="68"/>
      <c r="G210" s="69">
        <f t="shared" si="143"/>
        <v>0</v>
      </c>
      <c r="H210" s="68"/>
      <c r="I210" s="69">
        <f t="shared" si="144"/>
        <v>0</v>
      </c>
      <c r="J210" s="70">
        <f t="shared" si="145"/>
        <v>0</v>
      </c>
      <c r="K210" s="6"/>
    </row>
    <row r="211" spans="1:11" ht="17.100000000000001" customHeight="1" x14ac:dyDescent="0.3">
      <c r="A211" s="33">
        <f t="shared" si="188"/>
        <v>186</v>
      </c>
      <c r="B211" s="48" t="s">
        <v>106</v>
      </c>
      <c r="C211" s="9" t="s">
        <v>92</v>
      </c>
      <c r="D211" s="19" t="s">
        <v>4</v>
      </c>
      <c r="E211" s="4">
        <v>1</v>
      </c>
      <c r="F211" s="68"/>
      <c r="G211" s="69">
        <f t="shared" si="143"/>
        <v>0</v>
      </c>
      <c r="H211" s="68"/>
      <c r="I211" s="69">
        <f t="shared" si="144"/>
        <v>0</v>
      </c>
      <c r="J211" s="70">
        <f t="shared" si="145"/>
        <v>0</v>
      </c>
      <c r="K211" s="6"/>
    </row>
    <row r="212" spans="1:11" ht="17.100000000000001" customHeight="1" x14ac:dyDescent="0.3">
      <c r="A212" s="33">
        <f t="shared" si="188"/>
        <v>187</v>
      </c>
      <c r="B212" s="10" t="s">
        <v>148</v>
      </c>
      <c r="C212" s="21"/>
      <c r="D212" s="18" t="s">
        <v>4</v>
      </c>
      <c r="E212" s="22">
        <v>1</v>
      </c>
      <c r="F212" s="68"/>
      <c r="G212" s="69">
        <f t="shared" si="143"/>
        <v>0</v>
      </c>
      <c r="H212" s="68"/>
      <c r="I212" s="69">
        <f t="shared" si="144"/>
        <v>0</v>
      </c>
      <c r="J212" s="70">
        <f t="shared" si="145"/>
        <v>0</v>
      </c>
      <c r="K212" s="6"/>
    </row>
    <row r="213" spans="1:11" ht="17.100000000000001" customHeight="1" x14ac:dyDescent="0.3">
      <c r="A213" s="33">
        <f t="shared" si="188"/>
        <v>188</v>
      </c>
      <c r="B213" s="49" t="s">
        <v>178</v>
      </c>
      <c r="C213" s="53" t="s">
        <v>179</v>
      </c>
      <c r="D213" s="51" t="s">
        <v>3</v>
      </c>
      <c r="E213" s="4">
        <v>66</v>
      </c>
      <c r="F213" s="68"/>
      <c r="G213" s="69">
        <f t="shared" ref="G213:G219" si="207">E213*F213</f>
        <v>0</v>
      </c>
      <c r="H213" s="68"/>
      <c r="I213" s="69">
        <f t="shared" ref="I213:I219" si="208">E213*H213</f>
        <v>0</v>
      </c>
      <c r="J213" s="70">
        <f t="shared" ref="J213:J219" si="209">SUM(G213+I213)</f>
        <v>0</v>
      </c>
      <c r="K213" s="8"/>
    </row>
    <row r="214" spans="1:11" ht="17.100000000000001" customHeight="1" x14ac:dyDescent="0.3">
      <c r="A214" s="33">
        <f t="shared" si="188"/>
        <v>189</v>
      </c>
      <c r="B214" s="21" t="s">
        <v>231</v>
      </c>
      <c r="C214" s="21" t="s">
        <v>181</v>
      </c>
      <c r="D214" s="19" t="s">
        <v>3</v>
      </c>
      <c r="E214" s="4">
        <v>66</v>
      </c>
      <c r="F214" s="68"/>
      <c r="G214" s="69">
        <f t="shared" si="207"/>
        <v>0</v>
      </c>
      <c r="H214" s="68"/>
      <c r="I214" s="69">
        <f t="shared" si="208"/>
        <v>0</v>
      </c>
      <c r="J214" s="70">
        <f t="shared" si="209"/>
        <v>0</v>
      </c>
      <c r="K214" s="6"/>
    </row>
    <row r="215" spans="1:11" ht="17.100000000000001" customHeight="1" x14ac:dyDescent="0.3">
      <c r="A215" s="33">
        <f t="shared" si="188"/>
        <v>190</v>
      </c>
      <c r="B215" s="49" t="s">
        <v>158</v>
      </c>
      <c r="C215" s="53" t="s">
        <v>92</v>
      </c>
      <c r="D215" s="51" t="s">
        <v>3</v>
      </c>
      <c r="E215" s="4">
        <v>3</v>
      </c>
      <c r="F215" s="68"/>
      <c r="G215" s="69">
        <f t="shared" ref="G215" si="210">E215*F215</f>
        <v>0</v>
      </c>
      <c r="H215" s="68"/>
      <c r="I215" s="69">
        <f t="shared" ref="I215" si="211">E215*H215</f>
        <v>0</v>
      </c>
      <c r="J215" s="70">
        <f t="shared" ref="J215" si="212">SUM(G215+I215)</f>
        <v>0</v>
      </c>
      <c r="K215" s="8"/>
    </row>
    <row r="216" spans="1:11" ht="17.100000000000001" customHeight="1" x14ac:dyDescent="0.3">
      <c r="A216" s="33">
        <f t="shared" si="188"/>
        <v>191</v>
      </c>
      <c r="B216" s="49" t="s">
        <v>158</v>
      </c>
      <c r="C216" s="53" t="s">
        <v>40</v>
      </c>
      <c r="D216" s="51" t="s">
        <v>3</v>
      </c>
      <c r="E216" s="4">
        <v>36</v>
      </c>
      <c r="F216" s="68"/>
      <c r="G216" s="69">
        <f t="shared" si="207"/>
        <v>0</v>
      </c>
      <c r="H216" s="68"/>
      <c r="I216" s="69">
        <f t="shared" si="208"/>
        <v>0</v>
      </c>
      <c r="J216" s="70">
        <f t="shared" si="209"/>
        <v>0</v>
      </c>
      <c r="K216" s="8"/>
    </row>
    <row r="217" spans="1:11" ht="17.100000000000001" customHeight="1" x14ac:dyDescent="0.3">
      <c r="A217" s="33">
        <f t="shared" si="188"/>
        <v>192</v>
      </c>
      <c r="B217" s="49" t="s">
        <v>158</v>
      </c>
      <c r="C217" s="53" t="s">
        <v>84</v>
      </c>
      <c r="D217" s="51" t="s">
        <v>3</v>
      </c>
      <c r="E217" s="4">
        <v>42</v>
      </c>
      <c r="F217" s="68"/>
      <c r="G217" s="69">
        <f t="shared" ref="G217:G218" si="213">E217*F217</f>
        <v>0</v>
      </c>
      <c r="H217" s="68"/>
      <c r="I217" s="69">
        <f t="shared" ref="I217:I218" si="214">E217*H217</f>
        <v>0</v>
      </c>
      <c r="J217" s="70">
        <f t="shared" ref="J217:J218" si="215">SUM(G217+I217)</f>
        <v>0</v>
      </c>
      <c r="K217" s="8" t="s">
        <v>160</v>
      </c>
    </row>
    <row r="218" spans="1:11" ht="17.100000000000001" customHeight="1" x14ac:dyDescent="0.3">
      <c r="A218" s="33">
        <f t="shared" si="188"/>
        <v>193</v>
      </c>
      <c r="B218" s="21" t="s">
        <v>172</v>
      </c>
      <c r="C218" s="21" t="s">
        <v>40</v>
      </c>
      <c r="D218" s="19" t="s">
        <v>3</v>
      </c>
      <c r="E218" s="22">
        <v>36</v>
      </c>
      <c r="F218" s="68"/>
      <c r="G218" s="69">
        <f t="shared" si="213"/>
        <v>0</v>
      </c>
      <c r="H218" s="68"/>
      <c r="I218" s="69">
        <f t="shared" si="214"/>
        <v>0</v>
      </c>
      <c r="J218" s="70">
        <f t="shared" si="215"/>
        <v>0</v>
      </c>
      <c r="K218" s="8"/>
    </row>
    <row r="219" spans="1:11" ht="17.100000000000001" customHeight="1" x14ac:dyDescent="0.3">
      <c r="A219" s="33">
        <f t="shared" si="188"/>
        <v>194</v>
      </c>
      <c r="B219" s="11" t="s">
        <v>150</v>
      </c>
      <c r="C219" s="10"/>
      <c r="D219" s="19" t="s">
        <v>3</v>
      </c>
      <c r="E219" s="4">
        <v>36</v>
      </c>
      <c r="F219" s="68"/>
      <c r="G219" s="69">
        <f t="shared" si="207"/>
        <v>0</v>
      </c>
      <c r="H219" s="68"/>
      <c r="I219" s="69">
        <f t="shared" si="208"/>
        <v>0</v>
      </c>
      <c r="J219" s="70">
        <f t="shared" si="209"/>
        <v>0</v>
      </c>
      <c r="K219" s="8"/>
    </row>
    <row r="220" spans="1:11" ht="17.100000000000001" customHeight="1" x14ac:dyDescent="0.3">
      <c r="A220" s="33">
        <f t="shared" si="188"/>
        <v>195</v>
      </c>
      <c r="B220" s="49" t="s">
        <v>118</v>
      </c>
      <c r="C220" s="10"/>
      <c r="D220" s="19" t="s">
        <v>3</v>
      </c>
      <c r="E220" s="4">
        <v>45</v>
      </c>
      <c r="F220" s="68"/>
      <c r="G220" s="69">
        <f t="shared" ref="G220" si="216">E220*F220</f>
        <v>0</v>
      </c>
      <c r="H220" s="68"/>
      <c r="I220" s="69">
        <f t="shared" ref="I220" si="217">E220*H220</f>
        <v>0</v>
      </c>
      <c r="J220" s="70">
        <f t="shared" ref="J220" si="218">SUM(G220+I220)</f>
        <v>0</v>
      </c>
      <c r="K220" s="8"/>
    </row>
    <row r="221" spans="1:11" ht="17.100000000000001" customHeight="1" x14ac:dyDescent="0.3">
      <c r="A221" s="33">
        <f t="shared" si="188"/>
        <v>196</v>
      </c>
      <c r="B221" s="21" t="s">
        <v>166</v>
      </c>
      <c r="C221" s="21"/>
      <c r="D221" s="19" t="s">
        <v>3</v>
      </c>
      <c r="E221" s="22">
        <v>147</v>
      </c>
      <c r="F221" s="68"/>
      <c r="G221" s="69">
        <f t="shared" si="143"/>
        <v>0</v>
      </c>
      <c r="H221" s="68"/>
      <c r="I221" s="69">
        <f t="shared" si="144"/>
        <v>0</v>
      </c>
      <c r="J221" s="70">
        <f t="shared" si="145"/>
        <v>0</v>
      </c>
      <c r="K221" s="8"/>
    </row>
    <row r="222" spans="1:11" ht="17.100000000000001" customHeight="1" x14ac:dyDescent="0.3">
      <c r="A222" s="33"/>
      <c r="B222" s="9"/>
      <c r="C222" s="21"/>
      <c r="D222" s="19" t="s">
        <v>4</v>
      </c>
      <c r="E222" s="22"/>
      <c r="F222" s="68"/>
      <c r="G222" s="71">
        <f>SUM(G192:G221)</f>
        <v>0</v>
      </c>
      <c r="H222" s="68"/>
      <c r="I222" s="71">
        <f>SUM(I192:I221)</f>
        <v>0</v>
      </c>
      <c r="J222" s="71">
        <f>SUM(J192:J221)</f>
        <v>0</v>
      </c>
      <c r="K222" s="8"/>
    </row>
    <row r="223" spans="1:11" ht="12" customHeight="1" x14ac:dyDescent="0.3">
      <c r="A223" s="105" t="s">
        <v>107</v>
      </c>
      <c r="B223" s="100"/>
      <c r="C223" s="100"/>
      <c r="D223" s="100"/>
      <c r="E223" s="100"/>
      <c r="F223" s="100"/>
      <c r="G223" s="100"/>
      <c r="H223" s="100"/>
      <c r="I223" s="100"/>
      <c r="J223" s="101"/>
      <c r="K223" s="37"/>
    </row>
    <row r="224" spans="1:11" ht="17.100000000000001" customHeight="1" x14ac:dyDescent="0.3">
      <c r="A224" s="33">
        <f>A221+1</f>
        <v>197</v>
      </c>
      <c r="B224" s="48" t="s">
        <v>108</v>
      </c>
      <c r="C224" s="9"/>
      <c r="D224" s="19" t="s">
        <v>4</v>
      </c>
      <c r="E224" s="4">
        <v>1</v>
      </c>
      <c r="F224" s="68"/>
      <c r="G224" s="69">
        <f t="shared" si="143"/>
        <v>0</v>
      </c>
      <c r="H224" s="68"/>
      <c r="I224" s="69">
        <f t="shared" si="144"/>
        <v>0</v>
      </c>
      <c r="J224" s="70">
        <f t="shared" si="145"/>
        <v>0</v>
      </c>
      <c r="K224" s="6"/>
    </row>
    <row r="225" spans="1:11" ht="17.100000000000001" customHeight="1" x14ac:dyDescent="0.3">
      <c r="A225" s="33">
        <f>A224+1</f>
        <v>198</v>
      </c>
      <c r="B225" s="48" t="s">
        <v>133</v>
      </c>
      <c r="C225" s="48"/>
      <c r="D225" s="51" t="s">
        <v>132</v>
      </c>
      <c r="E225" s="4">
        <f>4*6</f>
        <v>24</v>
      </c>
      <c r="F225" s="68"/>
      <c r="G225" s="69">
        <f t="shared" si="143"/>
        <v>0</v>
      </c>
      <c r="H225" s="68"/>
      <c r="I225" s="69">
        <f t="shared" si="144"/>
        <v>0</v>
      </c>
      <c r="J225" s="70">
        <f t="shared" si="145"/>
        <v>0</v>
      </c>
      <c r="K225" s="6"/>
    </row>
    <row r="226" spans="1:11" ht="17.100000000000001" customHeight="1" x14ac:dyDescent="0.3">
      <c r="A226" s="33">
        <f t="shared" ref="A226:A234" si="219">A225+1</f>
        <v>199</v>
      </c>
      <c r="B226" s="48" t="s">
        <v>137</v>
      </c>
      <c r="C226" s="48" t="s">
        <v>58</v>
      </c>
      <c r="D226" s="19" t="s">
        <v>4</v>
      </c>
      <c r="E226" s="4">
        <v>1</v>
      </c>
      <c r="F226" s="68"/>
      <c r="G226" s="69">
        <f t="shared" ref="G226:G234" si="220">E226*F226</f>
        <v>0</v>
      </c>
      <c r="H226" s="68"/>
      <c r="I226" s="69">
        <f t="shared" ref="I226:I234" si="221">E226*H226</f>
        <v>0</v>
      </c>
      <c r="J226" s="70">
        <f t="shared" ref="J226:J234" si="222">SUM(G226+I226)</f>
        <v>0</v>
      </c>
      <c r="K226" s="6"/>
    </row>
    <row r="227" spans="1:11" ht="17.100000000000001" customHeight="1" x14ac:dyDescent="0.3">
      <c r="A227" s="33">
        <f t="shared" si="219"/>
        <v>200</v>
      </c>
      <c r="B227" s="48" t="s">
        <v>136</v>
      </c>
      <c r="C227" s="48" t="s">
        <v>58</v>
      </c>
      <c r="D227" s="19" t="s">
        <v>4</v>
      </c>
      <c r="E227" s="4">
        <v>1</v>
      </c>
      <c r="F227" s="68"/>
      <c r="G227" s="69">
        <f t="shared" ref="G227" si="223">E227*F227</f>
        <v>0</v>
      </c>
      <c r="H227" s="68"/>
      <c r="I227" s="69">
        <f t="shared" ref="I227" si="224">E227*H227</f>
        <v>0</v>
      </c>
      <c r="J227" s="70">
        <f t="shared" ref="J227" si="225">SUM(G227+I227)</f>
        <v>0</v>
      </c>
      <c r="K227" s="6"/>
    </row>
    <row r="228" spans="1:11" ht="17.100000000000001" customHeight="1" x14ac:dyDescent="0.3">
      <c r="A228" s="33">
        <f t="shared" si="219"/>
        <v>201</v>
      </c>
      <c r="B228" s="48" t="s">
        <v>146</v>
      </c>
      <c r="C228" s="48"/>
      <c r="D228" s="19" t="s">
        <v>4</v>
      </c>
      <c r="E228" s="4">
        <v>1</v>
      </c>
      <c r="F228" s="68"/>
      <c r="G228" s="69">
        <f t="shared" ref="G228" si="226">E228*F228</f>
        <v>0</v>
      </c>
      <c r="H228" s="68"/>
      <c r="I228" s="69">
        <f t="shared" ref="I228" si="227">E228*H228</f>
        <v>0</v>
      </c>
      <c r="J228" s="70">
        <f t="shared" ref="J228" si="228">SUM(G228+I228)</f>
        <v>0</v>
      </c>
      <c r="K228" s="6"/>
    </row>
    <row r="229" spans="1:11" ht="17.100000000000001" customHeight="1" x14ac:dyDescent="0.3">
      <c r="A229" s="33">
        <f t="shared" si="219"/>
        <v>202</v>
      </c>
      <c r="B229" s="48" t="s">
        <v>236</v>
      </c>
      <c r="C229" s="48" t="s">
        <v>58</v>
      </c>
      <c r="D229" s="19" t="s">
        <v>4</v>
      </c>
      <c r="E229" s="4">
        <v>1</v>
      </c>
      <c r="F229" s="68"/>
      <c r="G229" s="69">
        <f t="shared" ref="G229" si="229">E229*F229</f>
        <v>0</v>
      </c>
      <c r="H229" s="68"/>
      <c r="I229" s="69">
        <f t="shared" ref="I229" si="230">E229*H229</f>
        <v>0</v>
      </c>
      <c r="J229" s="70">
        <f t="shared" ref="J229" si="231">SUM(G229+I229)</f>
        <v>0</v>
      </c>
      <c r="K229" s="6"/>
    </row>
    <row r="230" spans="1:11" ht="17.100000000000001" customHeight="1" x14ac:dyDescent="0.3">
      <c r="A230" s="33">
        <f t="shared" si="219"/>
        <v>203</v>
      </c>
      <c r="B230" s="9" t="s">
        <v>62</v>
      </c>
      <c r="C230" s="48" t="s">
        <v>58</v>
      </c>
      <c r="D230" s="19" t="s">
        <v>4</v>
      </c>
      <c r="E230" s="4">
        <v>7</v>
      </c>
      <c r="F230" s="68"/>
      <c r="G230" s="69">
        <f t="shared" si="220"/>
        <v>0</v>
      </c>
      <c r="H230" s="68"/>
      <c r="I230" s="69">
        <f t="shared" si="221"/>
        <v>0</v>
      </c>
      <c r="J230" s="70">
        <f t="shared" si="222"/>
        <v>0</v>
      </c>
      <c r="K230" s="6"/>
    </row>
    <row r="231" spans="1:11" ht="17.100000000000001" customHeight="1" x14ac:dyDescent="0.3">
      <c r="A231" s="33">
        <f t="shared" si="219"/>
        <v>204</v>
      </c>
      <c r="B231" s="9" t="s">
        <v>67</v>
      </c>
      <c r="C231" s="48" t="s">
        <v>58</v>
      </c>
      <c r="D231" s="19" t="s">
        <v>4</v>
      </c>
      <c r="E231" s="4">
        <v>1</v>
      </c>
      <c r="F231" s="68"/>
      <c r="G231" s="69">
        <f t="shared" si="220"/>
        <v>0</v>
      </c>
      <c r="H231" s="68"/>
      <c r="I231" s="69">
        <f t="shared" si="221"/>
        <v>0</v>
      </c>
      <c r="J231" s="70">
        <f t="shared" si="222"/>
        <v>0</v>
      </c>
      <c r="K231" s="6"/>
    </row>
    <row r="232" spans="1:11" ht="17.100000000000001" customHeight="1" x14ac:dyDescent="0.3">
      <c r="A232" s="33">
        <f t="shared" si="219"/>
        <v>205</v>
      </c>
      <c r="B232" s="49" t="s">
        <v>61</v>
      </c>
      <c r="C232" s="9" t="s">
        <v>58</v>
      </c>
      <c r="D232" s="19" t="s">
        <v>3</v>
      </c>
      <c r="E232" s="4">
        <v>90</v>
      </c>
      <c r="F232" s="68"/>
      <c r="G232" s="69">
        <f t="shared" si="220"/>
        <v>0</v>
      </c>
      <c r="H232" s="68"/>
      <c r="I232" s="69">
        <f t="shared" si="221"/>
        <v>0</v>
      </c>
      <c r="J232" s="70">
        <f t="shared" si="222"/>
        <v>0</v>
      </c>
      <c r="K232" s="6"/>
    </row>
    <row r="233" spans="1:11" ht="17.100000000000001" customHeight="1" x14ac:dyDescent="0.3">
      <c r="A233" s="33">
        <f t="shared" si="219"/>
        <v>206</v>
      </c>
      <c r="B233" s="49" t="s">
        <v>118</v>
      </c>
      <c r="C233" s="9" t="s">
        <v>58</v>
      </c>
      <c r="D233" s="19" t="s">
        <v>3</v>
      </c>
      <c r="E233" s="4">
        <v>90</v>
      </c>
      <c r="F233" s="68"/>
      <c r="G233" s="69">
        <f t="shared" ref="G233" si="232">E233*F233</f>
        <v>0</v>
      </c>
      <c r="H233" s="68"/>
      <c r="I233" s="69">
        <f t="shared" ref="I233" si="233">E233*H233</f>
        <v>0</v>
      </c>
      <c r="J233" s="70">
        <f t="shared" ref="J233" si="234">SUM(G233+I233)</f>
        <v>0</v>
      </c>
      <c r="K233" s="6"/>
    </row>
    <row r="234" spans="1:11" ht="17.100000000000001" customHeight="1" x14ac:dyDescent="0.3">
      <c r="A234" s="33">
        <f t="shared" si="219"/>
        <v>207</v>
      </c>
      <c r="B234" s="21" t="s">
        <v>166</v>
      </c>
      <c r="C234" s="9"/>
      <c r="D234" s="19" t="s">
        <v>3</v>
      </c>
      <c r="E234" s="4">
        <v>90</v>
      </c>
      <c r="F234" s="68"/>
      <c r="G234" s="69">
        <f t="shared" si="220"/>
        <v>0</v>
      </c>
      <c r="H234" s="68"/>
      <c r="I234" s="69">
        <f t="shared" si="221"/>
        <v>0</v>
      </c>
      <c r="J234" s="70">
        <f t="shared" si="222"/>
        <v>0</v>
      </c>
      <c r="K234" s="6"/>
    </row>
    <row r="235" spans="1:11" ht="16.5" customHeight="1" x14ac:dyDescent="0.3">
      <c r="A235" s="33"/>
      <c r="B235" s="9"/>
      <c r="C235" s="9"/>
      <c r="D235" s="19" t="s">
        <v>4</v>
      </c>
      <c r="E235" s="4"/>
      <c r="F235" s="68"/>
      <c r="G235" s="71">
        <f>SUM(G224:G234)</f>
        <v>0</v>
      </c>
      <c r="H235" s="68"/>
      <c r="I235" s="71">
        <f>SUM(I224:I234)</f>
        <v>0</v>
      </c>
      <c r="J235" s="71">
        <f>SUM(J224:J234)</f>
        <v>0</v>
      </c>
      <c r="K235" s="6"/>
    </row>
    <row r="236" spans="1:11" ht="12" customHeight="1" x14ac:dyDescent="0.3">
      <c r="A236" s="99" t="s">
        <v>21</v>
      </c>
      <c r="B236" s="100"/>
      <c r="C236" s="100"/>
      <c r="D236" s="100"/>
      <c r="E236" s="100"/>
      <c r="F236" s="100"/>
      <c r="G236" s="100"/>
      <c r="H236" s="100"/>
      <c r="I236" s="100"/>
      <c r="J236" s="101"/>
      <c r="K236" s="37"/>
    </row>
    <row r="237" spans="1:11" ht="29.1" customHeight="1" x14ac:dyDescent="0.3">
      <c r="A237" s="34">
        <f>A234+1</f>
        <v>208</v>
      </c>
      <c r="B237" s="53" t="s">
        <v>124</v>
      </c>
      <c r="C237" s="10"/>
      <c r="D237" s="18" t="s">
        <v>9</v>
      </c>
      <c r="E237" s="7">
        <v>1</v>
      </c>
      <c r="F237" s="68"/>
      <c r="G237" s="69">
        <f t="shared" ref="G237:G248" si="235">E237*F237</f>
        <v>0</v>
      </c>
      <c r="H237" s="68"/>
      <c r="I237" s="69">
        <f t="shared" ref="I237:I248" si="236">E237*H237</f>
        <v>0</v>
      </c>
      <c r="J237" s="70">
        <f t="shared" ref="J237:J248" si="237">SUM(G237+I237)</f>
        <v>0</v>
      </c>
      <c r="K237" s="8"/>
    </row>
    <row r="238" spans="1:11" ht="29.1" customHeight="1" x14ac:dyDescent="0.3">
      <c r="A238" s="34">
        <f>A237+1</f>
        <v>209</v>
      </c>
      <c r="B238" s="10" t="s">
        <v>138</v>
      </c>
      <c r="C238" s="10"/>
      <c r="D238" s="18" t="s">
        <v>9</v>
      </c>
      <c r="E238" s="7">
        <v>1</v>
      </c>
      <c r="F238" s="68"/>
      <c r="G238" s="69">
        <f t="shared" si="235"/>
        <v>0</v>
      </c>
      <c r="H238" s="68"/>
      <c r="I238" s="69">
        <f t="shared" si="236"/>
        <v>0</v>
      </c>
      <c r="J238" s="70">
        <f t="shared" si="237"/>
        <v>0</v>
      </c>
      <c r="K238" s="8"/>
    </row>
    <row r="239" spans="1:11" ht="29.1" customHeight="1" x14ac:dyDescent="0.3">
      <c r="A239" s="34">
        <f t="shared" ref="A239:A252" si="238">A238+1</f>
        <v>210</v>
      </c>
      <c r="B239" s="10" t="s">
        <v>28</v>
      </c>
      <c r="C239" s="10"/>
      <c r="D239" s="18" t="s">
        <v>9</v>
      </c>
      <c r="E239" s="7">
        <v>1</v>
      </c>
      <c r="F239" s="68"/>
      <c r="G239" s="69">
        <f t="shared" ref="G239" si="239">E239*F239</f>
        <v>0</v>
      </c>
      <c r="H239" s="68"/>
      <c r="I239" s="69">
        <f t="shared" ref="I239" si="240">E239*H239</f>
        <v>0</v>
      </c>
      <c r="J239" s="70">
        <f t="shared" ref="J239" si="241">SUM(G239+I239)</f>
        <v>0</v>
      </c>
      <c r="K239" s="8"/>
    </row>
    <row r="240" spans="1:11" ht="17.100000000000001" customHeight="1" x14ac:dyDescent="0.3">
      <c r="A240" s="34">
        <f t="shared" si="238"/>
        <v>211</v>
      </c>
      <c r="B240" s="9" t="s">
        <v>176</v>
      </c>
      <c r="C240" s="9"/>
      <c r="D240" s="19" t="s">
        <v>9</v>
      </c>
      <c r="E240" s="4">
        <v>1</v>
      </c>
      <c r="F240" s="68"/>
      <c r="G240" s="69">
        <f t="shared" si="235"/>
        <v>0</v>
      </c>
      <c r="H240" s="68"/>
      <c r="I240" s="69">
        <f t="shared" si="236"/>
        <v>0</v>
      </c>
      <c r="J240" s="70">
        <f t="shared" si="237"/>
        <v>0</v>
      </c>
      <c r="K240" s="6"/>
    </row>
    <row r="241" spans="1:13" ht="17.100000000000001" customHeight="1" x14ac:dyDescent="0.3">
      <c r="A241" s="34">
        <f t="shared" si="238"/>
        <v>212</v>
      </c>
      <c r="B241" s="9" t="s">
        <v>19</v>
      </c>
      <c r="C241" s="9"/>
      <c r="D241" s="19" t="s">
        <v>9</v>
      </c>
      <c r="E241" s="4">
        <v>1</v>
      </c>
      <c r="F241" s="68"/>
      <c r="G241" s="69">
        <f t="shared" si="235"/>
        <v>0</v>
      </c>
      <c r="H241" s="68"/>
      <c r="I241" s="69">
        <f t="shared" si="236"/>
        <v>0</v>
      </c>
      <c r="J241" s="70">
        <f t="shared" si="237"/>
        <v>0</v>
      </c>
      <c r="K241" s="6"/>
    </row>
    <row r="242" spans="1:13" ht="17.100000000000001" customHeight="1" x14ac:dyDescent="0.3">
      <c r="A242" s="34">
        <f t="shared" si="238"/>
        <v>213</v>
      </c>
      <c r="B242" s="9" t="s">
        <v>17</v>
      </c>
      <c r="C242" s="9"/>
      <c r="D242" s="19" t="s">
        <v>9</v>
      </c>
      <c r="E242" s="4">
        <v>1</v>
      </c>
      <c r="F242" s="68"/>
      <c r="G242" s="69">
        <f t="shared" si="235"/>
        <v>0</v>
      </c>
      <c r="H242" s="68"/>
      <c r="I242" s="69">
        <f t="shared" si="236"/>
        <v>0</v>
      </c>
      <c r="J242" s="70">
        <f t="shared" si="237"/>
        <v>0</v>
      </c>
      <c r="K242" s="6"/>
    </row>
    <row r="243" spans="1:13" ht="17.100000000000001" customHeight="1" x14ac:dyDescent="0.3">
      <c r="A243" s="34">
        <f t="shared" si="238"/>
        <v>214</v>
      </c>
      <c r="B243" s="9" t="s">
        <v>12</v>
      </c>
      <c r="C243" s="9"/>
      <c r="D243" s="19" t="s">
        <v>9</v>
      </c>
      <c r="E243" s="4">
        <v>1</v>
      </c>
      <c r="F243" s="68"/>
      <c r="G243" s="69">
        <f t="shared" si="235"/>
        <v>0</v>
      </c>
      <c r="H243" s="68"/>
      <c r="I243" s="69">
        <f t="shared" si="236"/>
        <v>0</v>
      </c>
      <c r="J243" s="70">
        <f t="shared" si="237"/>
        <v>0</v>
      </c>
      <c r="K243" s="6"/>
    </row>
    <row r="244" spans="1:13" ht="17.100000000000001" customHeight="1" x14ac:dyDescent="0.3">
      <c r="A244" s="34">
        <f t="shared" si="238"/>
        <v>215</v>
      </c>
      <c r="B244" s="9" t="s">
        <v>11</v>
      </c>
      <c r="C244" s="9"/>
      <c r="D244" s="19" t="s">
        <v>9</v>
      </c>
      <c r="E244" s="4">
        <v>1</v>
      </c>
      <c r="F244" s="68"/>
      <c r="G244" s="69">
        <f t="shared" si="235"/>
        <v>0</v>
      </c>
      <c r="H244" s="68"/>
      <c r="I244" s="69">
        <f t="shared" si="236"/>
        <v>0</v>
      </c>
      <c r="J244" s="70">
        <f t="shared" si="237"/>
        <v>0</v>
      </c>
      <c r="K244" s="6"/>
    </row>
    <row r="245" spans="1:13" ht="17.100000000000001" customHeight="1" x14ac:dyDescent="0.3">
      <c r="A245" s="34">
        <f t="shared" si="238"/>
        <v>216</v>
      </c>
      <c r="B245" s="9" t="s">
        <v>16</v>
      </c>
      <c r="C245" s="9"/>
      <c r="D245" s="19" t="s">
        <v>9</v>
      </c>
      <c r="E245" s="4">
        <v>1</v>
      </c>
      <c r="F245" s="68"/>
      <c r="G245" s="69">
        <f t="shared" si="235"/>
        <v>0</v>
      </c>
      <c r="H245" s="68"/>
      <c r="I245" s="69">
        <f t="shared" si="236"/>
        <v>0</v>
      </c>
      <c r="J245" s="70">
        <f t="shared" si="237"/>
        <v>0</v>
      </c>
      <c r="K245" s="6"/>
    </row>
    <row r="246" spans="1:13" ht="29.1" customHeight="1" x14ac:dyDescent="0.3">
      <c r="A246" s="34">
        <f t="shared" si="238"/>
        <v>217</v>
      </c>
      <c r="B246" s="9" t="s">
        <v>31</v>
      </c>
      <c r="C246" s="9"/>
      <c r="D246" s="19" t="s">
        <v>9</v>
      </c>
      <c r="E246" s="4">
        <v>1</v>
      </c>
      <c r="F246" s="68"/>
      <c r="G246" s="69">
        <f t="shared" si="235"/>
        <v>0</v>
      </c>
      <c r="H246" s="68"/>
      <c r="I246" s="69">
        <f t="shared" si="236"/>
        <v>0</v>
      </c>
      <c r="J246" s="70">
        <f t="shared" si="237"/>
        <v>0</v>
      </c>
      <c r="K246" s="6"/>
    </row>
    <row r="247" spans="1:13" ht="17.100000000000001" customHeight="1" x14ac:dyDescent="0.3">
      <c r="A247" s="34">
        <f t="shared" si="238"/>
        <v>218</v>
      </c>
      <c r="B247" s="13" t="s">
        <v>13</v>
      </c>
      <c r="C247" s="13"/>
      <c r="D247" s="19" t="s">
        <v>9</v>
      </c>
      <c r="E247" s="4">
        <v>1</v>
      </c>
      <c r="F247" s="68"/>
      <c r="G247" s="69">
        <f t="shared" si="235"/>
        <v>0</v>
      </c>
      <c r="H247" s="68"/>
      <c r="I247" s="69">
        <f t="shared" si="236"/>
        <v>0</v>
      </c>
      <c r="J247" s="70">
        <f t="shared" si="237"/>
        <v>0</v>
      </c>
      <c r="K247" s="6"/>
    </row>
    <row r="248" spans="1:13" ht="17.100000000000001" customHeight="1" x14ac:dyDescent="0.3">
      <c r="A248" s="34">
        <f t="shared" si="238"/>
        <v>219</v>
      </c>
      <c r="B248" s="13" t="s">
        <v>20</v>
      </c>
      <c r="C248" s="13"/>
      <c r="D248" s="19" t="s">
        <v>9</v>
      </c>
      <c r="E248" s="4">
        <v>1</v>
      </c>
      <c r="F248" s="68"/>
      <c r="G248" s="69">
        <f t="shared" si="235"/>
        <v>0</v>
      </c>
      <c r="H248" s="68"/>
      <c r="I248" s="69">
        <f t="shared" si="236"/>
        <v>0</v>
      </c>
      <c r="J248" s="70">
        <f t="shared" si="237"/>
        <v>0</v>
      </c>
      <c r="K248" s="6"/>
    </row>
    <row r="249" spans="1:13" ht="17.100000000000001" customHeight="1" x14ac:dyDescent="0.3">
      <c r="A249" s="34">
        <f t="shared" si="238"/>
        <v>220</v>
      </c>
      <c r="B249" s="9" t="s">
        <v>14</v>
      </c>
      <c r="C249" s="9"/>
      <c r="D249" s="19" t="s">
        <v>9</v>
      </c>
      <c r="E249" s="4">
        <v>1</v>
      </c>
      <c r="F249" s="68"/>
      <c r="G249" s="69">
        <f t="shared" ref="G249:G252" si="242">E249*F249</f>
        <v>0</v>
      </c>
      <c r="H249" s="68"/>
      <c r="I249" s="69">
        <f t="shared" ref="I249:I252" si="243">E249*H249</f>
        <v>0</v>
      </c>
      <c r="J249" s="70">
        <f t="shared" ref="J249:J252" si="244">SUM(G249+I249)</f>
        <v>0</v>
      </c>
      <c r="K249" s="6"/>
    </row>
    <row r="250" spans="1:13" ht="17.100000000000001" customHeight="1" x14ac:dyDescent="0.3">
      <c r="A250" s="34">
        <f t="shared" si="238"/>
        <v>221</v>
      </c>
      <c r="B250" s="9" t="s">
        <v>15</v>
      </c>
      <c r="C250" s="9"/>
      <c r="D250" s="19" t="s">
        <v>9</v>
      </c>
      <c r="E250" s="4">
        <v>1</v>
      </c>
      <c r="F250" s="68"/>
      <c r="G250" s="69">
        <f t="shared" si="242"/>
        <v>0</v>
      </c>
      <c r="H250" s="68"/>
      <c r="I250" s="69">
        <f t="shared" si="243"/>
        <v>0</v>
      </c>
      <c r="J250" s="70">
        <f t="shared" si="244"/>
        <v>0</v>
      </c>
      <c r="K250" s="6"/>
    </row>
    <row r="251" spans="1:13" ht="17.100000000000001" customHeight="1" thickBot="1" x14ac:dyDescent="0.35">
      <c r="A251" s="34">
        <f t="shared" si="238"/>
        <v>222</v>
      </c>
      <c r="B251" s="9" t="s">
        <v>18</v>
      </c>
      <c r="C251" s="9"/>
      <c r="D251" s="19" t="s">
        <v>9</v>
      </c>
      <c r="E251" s="4">
        <v>1</v>
      </c>
      <c r="F251" s="87"/>
      <c r="G251" s="69">
        <f t="shared" ref="G251" si="245">E251*F251</f>
        <v>0</v>
      </c>
      <c r="H251" s="68"/>
      <c r="I251" s="69">
        <f t="shared" ref="I251" si="246">E251*H251</f>
        <v>0</v>
      </c>
      <c r="J251" s="70">
        <f t="shared" ref="J251" si="247">SUM(G251+I251)</f>
        <v>0</v>
      </c>
      <c r="K251" s="14"/>
    </row>
    <row r="252" spans="1:13" ht="17.100000000000001" customHeight="1" thickBot="1" x14ac:dyDescent="0.35">
      <c r="A252" s="34">
        <f t="shared" si="238"/>
        <v>223</v>
      </c>
      <c r="B252" s="9" t="s">
        <v>177</v>
      </c>
      <c r="C252" s="9"/>
      <c r="D252" s="19" t="s">
        <v>9</v>
      </c>
      <c r="E252" s="4">
        <v>1</v>
      </c>
      <c r="F252" s="87"/>
      <c r="G252" s="69">
        <f t="shared" si="242"/>
        <v>0</v>
      </c>
      <c r="H252" s="68">
        <v>0</v>
      </c>
      <c r="I252" s="69">
        <f t="shared" si="243"/>
        <v>0</v>
      </c>
      <c r="J252" s="70">
        <f t="shared" si="244"/>
        <v>0</v>
      </c>
      <c r="K252" s="14"/>
    </row>
    <row r="253" spans="1:13" ht="17.100000000000001" customHeight="1" thickBot="1" x14ac:dyDescent="0.35">
      <c r="A253" s="91"/>
      <c r="B253" s="80"/>
      <c r="C253" s="80"/>
      <c r="D253" s="81"/>
      <c r="E253" s="82"/>
      <c r="F253" s="83"/>
      <c r="G253" s="86">
        <f>SUM(G237:G252)</f>
        <v>0</v>
      </c>
      <c r="H253" s="84"/>
      <c r="I253" s="86">
        <f>SUM(I237:I252)</f>
        <v>0</v>
      </c>
      <c r="J253" s="86">
        <f>SUM(J237:J252)</f>
        <v>0</v>
      </c>
      <c r="K253" s="85"/>
    </row>
    <row r="254" spans="1:13" ht="18.899999999999999" customHeight="1" thickBot="1" x14ac:dyDescent="0.35">
      <c r="A254" s="5"/>
      <c r="B254" s="35" t="s">
        <v>29</v>
      </c>
      <c r="C254" s="42"/>
      <c r="D254" s="36"/>
      <c r="E254" s="36"/>
      <c r="F254" s="77"/>
      <c r="G254" s="88">
        <f>G253+G235+G222+G190+G129+G111+G69+G33+G19</f>
        <v>0</v>
      </c>
      <c r="H254" s="89"/>
      <c r="I254" s="88">
        <f>I253+I235+I222+I190+I129+I111+I69+I33+I19</f>
        <v>0</v>
      </c>
      <c r="J254" s="90">
        <f>J253+J235+J222+J190+J129+J111+J69+J33+J19</f>
        <v>0</v>
      </c>
    </row>
    <row r="255" spans="1:13" ht="21" customHeight="1" x14ac:dyDescent="0.3">
      <c r="M255">
        <f>0.006*J254</f>
        <v>0</v>
      </c>
    </row>
  </sheetData>
  <mergeCells count="18">
    <mergeCell ref="A236:J236"/>
    <mergeCell ref="A70:J70"/>
    <mergeCell ref="K10:K11"/>
    <mergeCell ref="A12:J12"/>
    <mergeCell ref="A34:J34"/>
    <mergeCell ref="A112:J112"/>
    <mergeCell ref="A130:J130"/>
    <mergeCell ref="A191:J191"/>
    <mergeCell ref="A223:J223"/>
    <mergeCell ref="A13:J13"/>
    <mergeCell ref="A20:J20"/>
    <mergeCell ref="A9:J9"/>
    <mergeCell ref="A10:A11"/>
    <mergeCell ref="B10:B11"/>
    <mergeCell ref="D10:D11"/>
    <mergeCell ref="E10:E11"/>
    <mergeCell ref="F10:G10"/>
    <mergeCell ref="H10:I10"/>
  </mergeCells>
  <pageMargins left="0.7" right="0.7" top="0.78740157499999996" bottom="0.78740157499999996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Energocentrum 2.7</vt:lpstr>
      <vt:lpstr>List2</vt:lpstr>
      <vt:lpstr>List3</vt:lpstr>
      <vt:lpstr>'Energocentrum 2.7'!Oblast_tisku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Lenkvik</dc:creator>
  <cp:lastModifiedBy>chalupajos</cp:lastModifiedBy>
  <cp:lastPrinted>2022-12-05T10:12:24Z</cp:lastPrinted>
  <dcterms:created xsi:type="dcterms:W3CDTF">2017-04-28T07:33:30Z</dcterms:created>
  <dcterms:modified xsi:type="dcterms:W3CDTF">2023-08-23T11:37:38Z</dcterms:modified>
</cp:coreProperties>
</file>